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435" windowWidth="19065" windowHeight="11340" activeTab="0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'стр.1'!$A$1:$FK$27</definedName>
    <definedName name="_xlnm.Print_Area" localSheetId="4">'стр.10'!$A$1:$FV$193</definedName>
    <definedName name="_xlnm.Print_Area" localSheetId="5">'стр.11'!$A$1:$EJ$32</definedName>
    <definedName name="_xlnm.Print_Area" localSheetId="1">'стр.2'!$A$1:$FK$9</definedName>
    <definedName name="_xlnm.Print_Area" localSheetId="2">'стр.3_5'!$A$1:$FK$84</definedName>
    <definedName name="_xlnm.Print_Area" localSheetId="3">'стр.6_9'!$A$1:$EU$86</definedName>
  </definedNames>
  <calcPr fullCalcOnLoad="1"/>
</workbook>
</file>

<file path=xl/sharedStrings.xml><?xml version="1.0" encoding="utf-8"?>
<sst xmlns="http://schemas.openxmlformats.org/spreadsheetml/2006/main" count="990" uniqueCount="349">
  <si>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</si>
  <si>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</si>
  <si>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</si>
  <si>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</si>
  <si>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</si>
  <si>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</si>
  <si>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</si>
  <si>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</si>
  <si>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</si>
  <si>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</si>
  <si>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</si>
  <si>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</si>
  <si>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</si>
  <si>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</si>
  <si>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</si>
  <si>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</si>
  <si>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</si>
  <si>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</si>
  <si>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</si>
  <si>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</si>
  <si>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</si>
  <si>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</si>
  <si>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</si>
  <si>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</si>
  <si>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</si>
  <si>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</si>
  <si>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</si>
  <si>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</si>
  <si>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</si>
  <si>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</si>
  <si>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</si>
  <si>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</si>
  <si>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</si>
  <si>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</si>
  <si>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</si>
  <si>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</si>
  <si>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</si>
  <si>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</si>
  <si>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</si>
  <si>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Услуга № 2</t>
  </si>
  <si>
    <t>Услуга № 1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</si>
  <si>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</si>
  <si>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</si>
  <si>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</si>
  <si>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</si>
  <si>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</si>
  <si>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</si>
  <si>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</si>
  <si>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</si>
  <si>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</si>
  <si>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</si>
  <si>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</si>
  <si>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</si>
  <si>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</si>
  <si>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</si>
  <si>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</si>
  <si>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</si>
  <si>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</si>
  <si>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</si>
  <si>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</si>
  <si>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</si>
  <si>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</si>
  <si>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</si>
  <si>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</si>
  <si>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</si>
  <si>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</si>
  <si>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</si>
  <si>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</si>
  <si>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</si>
  <si>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</si>
  <si>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</si>
  <si>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</si>
  <si>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</si>
  <si>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</si>
  <si>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</si>
  <si>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</si>
  <si>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</si>
  <si>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</si>
  <si>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</si>
  <si>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</si>
  <si>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</si>
  <si>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</si>
  <si>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</si>
  <si>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</si>
  <si>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</si>
  <si>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</si>
  <si>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</si>
  <si>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</si>
  <si>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</si>
  <si>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</si>
  <si>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</si>
  <si>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</si>
  <si>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</si>
  <si>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</si>
  <si>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</si>
  <si>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</si>
  <si>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</si>
  <si>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</si>
  <si>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</si>
  <si>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</si>
  <si>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</si>
  <si>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</si>
  <si>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</si>
  <si>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</si>
  <si>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</si>
  <si>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</si>
  <si>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</si>
  <si>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</si>
  <si>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</si>
  <si>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</si>
  <si>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</si>
  <si>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</si>
  <si>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</si>
  <si>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</si>
  <si>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</si>
  <si>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</si>
  <si>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</si>
  <si>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</si>
  <si>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</si>
  <si>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</si>
  <si>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</si>
  <si>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</si>
  <si>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</si>
  <si>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</si>
  <si>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</si>
  <si>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</si>
  <si>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</si>
  <si>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</si>
  <si>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</si>
  <si>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</si>
  <si>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</si>
  <si>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</si>
  <si>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</si>
  <si>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</si>
  <si>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уплата налога на имущество организаций и земельного налога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</si>
  <si>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</si>
  <si>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</si>
  <si>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</si>
  <si>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</si>
  <si>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</si>
  <si>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</si>
  <si>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</si>
  <si>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</si>
  <si>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</si>
  <si>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</si>
  <si>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</si>
  <si>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</si>
  <si>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</si>
  <si>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</si>
  <si>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</si>
  <si>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</si>
  <si>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</si>
  <si>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</si>
  <si>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</si>
  <si>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</si>
  <si>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</si>
  <si>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</si>
  <si>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</si>
  <si>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</si>
  <si>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</si>
  <si>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</si>
  <si>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</si>
  <si>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</si>
  <si>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</si>
  <si>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</si>
  <si>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</si>
  <si>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</si>
  <si>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</si>
  <si>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</si>
  <si>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</si>
  <si>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</si>
  <si>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</si>
  <si>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</si>
  <si>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</si>
  <si>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</si>
  <si>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</si>
  <si>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</si>
  <si>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</si>
  <si>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</si>
  <si>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</si>
  <si>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</si>
  <si>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</si>
  <si>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</si>
  <si>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</si>
  <si>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</si>
  <si>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</si>
  <si>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</si>
  <si>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</si>
  <si>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</si>
  <si>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</si>
  <si>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</si>
  <si>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</si>
  <si>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</si>
  <si>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</si>
  <si>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</si>
  <si>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</si>
  <si>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</si>
  <si>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</si>
  <si>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</si>
  <si>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</si>
  <si>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</si>
  <si>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III. Показатели по поступлениям и выплатам муниципального  учреждения </t>
  </si>
  <si>
    <t>Таблиица № 2</t>
  </si>
  <si>
    <t>Приложение № 1</t>
  </si>
  <si>
    <t>к Порядку составления и утверждения плана финансово-хозяйственной деятельности муниципальных бюджетных и автономных учреждений Невьянского городского округа</t>
  </si>
  <si>
    <t xml:space="preserve">Наименование муниципального учреждения
</t>
  </si>
  <si>
    <t>Адрес фактического местонахождения 
муниципального учреждения 
(подразделения)</t>
  </si>
  <si>
    <t xml:space="preserve">II. Показатели финансового состояния муниципального учреждения </t>
  </si>
  <si>
    <t>Таблица № 1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</si>
  <si>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</si>
  <si>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</si>
  <si>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</si>
  <si>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</si>
  <si>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</si>
  <si>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</si>
  <si>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</si>
  <si>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</si>
  <si>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за счет средств бюджета, всего:</t>
  </si>
  <si>
    <t>3.3. Кредиторская задолженность по расчетам с поставщиками и подрядчиками за счет средств местного бюджета, всего:</t>
  </si>
  <si>
    <t xml:space="preserve">V. Сведения о средствах, поступающих во временное распоряжениемуниципального учреждения 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</si>
  <si>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</si>
  <si>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</si>
  <si>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субсидия на финансовое обеспечение выполнения муниципального задания</t>
  </si>
  <si>
    <t>Таблица № 2.1</t>
  </si>
  <si>
    <t>Таблица № 3</t>
  </si>
  <si>
    <t>Таблица № 4</t>
  </si>
  <si>
    <t>Директор МКУ "УК НГО"</t>
  </si>
  <si>
    <t>января</t>
  </si>
  <si>
    <t>Муниципальное бюджетное учреждение культуры Невьянского городского округа " Культурно-досуговый центр"</t>
  </si>
  <si>
    <t>65316585</t>
  </si>
  <si>
    <t>6621009568</t>
  </si>
  <si>
    <t>668201001</t>
  </si>
  <si>
    <t>МКУ "Управление культуры Невьянского городского округа"</t>
  </si>
  <si>
    <t>908</t>
  </si>
  <si>
    <t>65714000</t>
  </si>
  <si>
    <t>Свердловская область, г. Невьянск, ул. Малышева, д. 1</t>
  </si>
  <si>
    <t>35156885</t>
  </si>
  <si>
    <t>Создание благоприятной культурной среды для воспитания и развития личности, формирования у жителей позитивных ценностных установок; обеспечение культурного обслуживания населения с учетом культурных интересов и потребностей различных социально-возрастных групп; создание условий для культурно-творческой деятельности, эстетического и художественного воспитания населения; сохранение и пропаганда культурно-исторического наследия.</t>
  </si>
  <si>
    <t>Работа по созданию концертов и концертных программ, иных зрелищных мероприятий; работа по организации и проведению культурно-досуговых мероприятий (фестивалей, смотров, конкурсов, выставок); работа по организации деятельности клубных формирований; методическая работа;  работа по созданию кино-фото-аудио материалов, печатной продукции; услуга по показу кино-видеофильмов; услуга по показу концертов и концертных программ, иных зрелищных мероприятий, в том числе в режиме удаленного доступа; услуга по проведению благотворительных кино-видео сеансов.</t>
  </si>
  <si>
    <t>Работа по созданию концертов и концертных программ, иных зрелищных мероприятий; работа по организации и проведению культурно-досуговых мероприятий (фестивалей, смотров, конкурсов, выставок); работа по организации деятельности клубных формирований; методическая работа;  работа по созданию кино-фото-аудио материалов, печатной продукции; услуга по показу кино-видеофильмов; услуга по показу концертов и концертных программ, иных зрелищных мероприятий, в том числе в режиме удаленного доступа.</t>
  </si>
  <si>
    <t>Мишина Т.А.</t>
  </si>
  <si>
    <t>8(34356) 2-27-47</t>
  </si>
  <si>
    <t>19</t>
  </si>
  <si>
    <t xml:space="preserve"> </t>
  </si>
  <si>
    <t>субсидии на выполнение муниц. задания</t>
  </si>
  <si>
    <t>140</t>
  </si>
  <si>
    <t>908.1.723</t>
  </si>
  <si>
    <t>908.1.799</t>
  </si>
  <si>
    <t>908.1.727</t>
  </si>
  <si>
    <t>908.1.796</t>
  </si>
  <si>
    <t>в том числе 908.1.723</t>
  </si>
  <si>
    <t>Сергеева Людмила Александровна</t>
  </si>
  <si>
    <t>IV. Показатели выплат по расходам на закупку товаров, работ, услуг муниципального  учреждения (л/с 20908010710)</t>
  </si>
  <si>
    <t>Вид расходов, дополнительная классификация</t>
  </si>
  <si>
    <t>на 2017</t>
  </si>
  <si>
    <t>2а</t>
  </si>
  <si>
    <t>1002</t>
  </si>
  <si>
    <t>Услуги связи</t>
  </si>
  <si>
    <t>1003</t>
  </si>
  <si>
    <t>244,221</t>
  </si>
  <si>
    <t>Транспортные услуги</t>
  </si>
  <si>
    <t>1004</t>
  </si>
  <si>
    <t>Коммунальные услуги</t>
  </si>
  <si>
    <t>1005</t>
  </si>
  <si>
    <t>244,223</t>
  </si>
  <si>
    <t>Арендная плата за пользование имуществом</t>
  </si>
  <si>
    <t>1006</t>
  </si>
  <si>
    <t>Работы, услуги по содержанию имущества</t>
  </si>
  <si>
    <t>1007</t>
  </si>
  <si>
    <t>244,225</t>
  </si>
  <si>
    <t>Прочие работы, услуги</t>
  </si>
  <si>
    <t>1008</t>
  </si>
  <si>
    <t>244,226</t>
  </si>
  <si>
    <t>Приобретение основных средств</t>
  </si>
  <si>
    <t>1009</t>
  </si>
  <si>
    <t>244,310</t>
  </si>
  <si>
    <t>Приобретение материальных запасов</t>
  </si>
  <si>
    <t>1010</t>
  </si>
  <si>
    <t>244,340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</si>
  <si>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</si>
  <si>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</si>
  <si>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</si>
  <si>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</si>
  <si>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</si>
  <si>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</si>
  <si>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</si>
  <si>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</si>
  <si>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</si>
  <si>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IV. Показатели выплат по расходам на закупку товаров, работ, услуг муниципального  учреждения (л/с 21908010720)</t>
  </si>
  <si>
    <t>244,222 908.1.723</t>
  </si>
  <si>
    <t>244,225 908.1.796</t>
  </si>
  <si>
    <t>244,226 908.1.723</t>
  </si>
  <si>
    <t>244,226 908.1.727</t>
  </si>
  <si>
    <t>244,310 908.1.723</t>
  </si>
  <si>
    <t>2011</t>
  </si>
  <si>
    <t>20</t>
  </si>
  <si>
    <t xml:space="preserve">января </t>
  </si>
  <si>
    <t>244,222</t>
  </si>
  <si>
    <t>IV. Показатели выплат по расходам на закупку товаров, работ, услуг муниципального  учреждения (л/с 23908010490)</t>
  </si>
  <si>
    <t xml:space="preserve">Ушенина Е.А. </t>
  </si>
  <si>
    <t>2019</t>
  </si>
  <si>
    <t>244,225 908.1.792</t>
  </si>
  <si>
    <t>21</t>
  </si>
  <si>
    <t>Нечкин Р.Б.</t>
  </si>
  <si>
    <t xml:space="preserve">увеличение стоимости горюче-смазочных материалов </t>
  </si>
  <si>
    <t>111,211</t>
  </si>
  <si>
    <t>119,213</t>
  </si>
  <si>
    <t>111,266</t>
  </si>
  <si>
    <t>социальные пособия и компенсации персоналу в денежной форме</t>
  </si>
  <si>
    <t>851,291</t>
  </si>
  <si>
    <t>852,291</t>
  </si>
  <si>
    <t>112,212</t>
  </si>
  <si>
    <t>Страхование</t>
  </si>
  <si>
    <t>244,227</t>
  </si>
  <si>
    <t>244,228</t>
  </si>
  <si>
    <t xml:space="preserve"> Услуги, работы для целей кап вложений</t>
  </si>
  <si>
    <t>Увеличение стоимости лекарственных препаратов</t>
  </si>
  <si>
    <t>244,341</t>
  </si>
  <si>
    <t>244,343</t>
  </si>
  <si>
    <t>Увеличение стоимости строительных материалов</t>
  </si>
  <si>
    <t>244,344</t>
  </si>
  <si>
    <t>Увеличение стоимости прочих оборотных запасов</t>
  </si>
  <si>
    <t>244,346</t>
  </si>
  <si>
    <t>Увеличение стоимости прочих материальных запасов однократных применений</t>
  </si>
  <si>
    <t>244,349</t>
  </si>
  <si>
    <t>16</t>
  </si>
  <si>
    <t xml:space="preserve">16.01.2019 г. </t>
  </si>
  <si>
    <t xml:space="preserve">Увеличение стоимости горюче-смазочных материалов </t>
  </si>
  <si>
    <t>Увеличение ст-ти прочих оборотных запасов</t>
  </si>
  <si>
    <t>244,346 908.1.723</t>
  </si>
  <si>
    <t>244,349 908.1.723</t>
  </si>
  <si>
    <t>Увеличение ст-ти прочих матер. запасов однокр. примен</t>
  </si>
  <si>
    <t>(плановый период 2020-2021 гг.)</t>
  </si>
  <si>
    <t>113,296</t>
  </si>
  <si>
    <t>2013</t>
  </si>
  <si>
    <t>2014</t>
  </si>
  <si>
    <t>2015</t>
  </si>
  <si>
    <t>2016</t>
  </si>
  <si>
    <t>2017</t>
  </si>
  <si>
    <t xml:space="preserve">Страхование </t>
  </si>
  <si>
    <t xml:space="preserve">Работы, услуги для целей капитальных вложений </t>
  </si>
  <si>
    <t>Приобретение лекарственых препаратов</t>
  </si>
  <si>
    <t xml:space="preserve">Приобретение гороче-смазочных материалов </t>
  </si>
  <si>
    <t>Приобретение строительных материалов</t>
  </si>
  <si>
    <t>Приобретение прочих оборотных запасов</t>
  </si>
  <si>
    <t>Приобретение прочих материальных запасов однокуратного  применения</t>
  </si>
  <si>
    <t>244,226 908.1.799</t>
  </si>
  <si>
    <t xml:space="preserve">февраля </t>
  </si>
  <si>
    <t>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</si>
</sst>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1"/>
      <color theme="0" tint="-0.1499900072813034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8" fillId="33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" fontId="48" fillId="0" borderId="16" xfId="0" applyNumberFormat="1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" fillId="33" borderId="17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172" fontId="1" fillId="0" borderId="1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/>
    </xf>
    <xf numFmtId="4" fontId="49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50" fillId="0" borderId="17" xfId="0" applyNumberFormat="1" applyFont="1" applyBorder="1" applyAlignment="1">
      <alignment horizontal="center" vertical="center"/>
    </xf>
    <xf numFmtId="4" fontId="50" fillId="0" borderId="18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horizontal="center" vertical="center"/>
    </xf>
    <xf numFmtId="2" fontId="50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SheetLayoutView="100" workbookViewId="0" topLeftCell="A1">
      <selection activeCell="DE18" sqref="DE18"/>
    </sheetView>
  </sheetViews>
  <sheetFormatPr defaultColWidth="0.875" defaultRowHeight="12.75"/>
  <cols>
    <col min="1" max="16384" width="0.875" style="1" customWidth="1"/>
  </cols>
  <sheetData>
    <row r="1" spans="100:167" s="2" customFormat="1" ht="12">
      <c r="CV1" s="88" t="s">
        <v>203</v>
      </c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</row>
    <row r="2" spans="100:167" s="2" customFormat="1" ht="60" customHeight="1">
      <c r="CV2" s="59" t="s">
        <v>204</v>
      </c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</row>
    <row r="3" s="2" customFormat="1" ht="6" customHeight="1">
      <c r="CV3" s="8"/>
    </row>
    <row r="4" s="21" customFormat="1" ht="11.25" customHeight="1">
      <c r="CV4" s="22"/>
    </row>
    <row r="5" ht="15" customHeight="1">
      <c r="N5" s="2"/>
    </row>
    <row r="6" spans="82:167" ht="15">
      <c r="CD6" s="63" t="s">
        <v>9</v>
      </c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</row>
    <row r="7" spans="82:167" ht="15">
      <c r="CD7" s="64" t="s">
        <v>226</v>
      </c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</row>
    <row r="8" spans="82:167" s="2" customFormat="1" ht="12" customHeight="1">
      <c r="CD8" s="65" t="s">
        <v>18</v>
      </c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82:167" ht="15"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 t="s">
        <v>251</v>
      </c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</row>
    <row r="10" spans="82:167" s="2" customFormat="1" ht="12">
      <c r="CD10" s="60" t="s">
        <v>7</v>
      </c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 t="s">
        <v>8</v>
      </c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06:144" ht="15">
      <c r="DB11" s="62" t="s">
        <v>2</v>
      </c>
      <c r="DC11" s="62"/>
      <c r="DD11" s="85" t="s">
        <v>325</v>
      </c>
      <c r="DE11" s="85"/>
      <c r="DF11" s="85"/>
      <c r="DG11" s="85"/>
      <c r="DH11" s="61" t="s">
        <v>2</v>
      </c>
      <c r="DI11" s="61"/>
      <c r="DJ11" s="61"/>
      <c r="DK11" s="85" t="s">
        <v>227</v>
      </c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68">
        <v>20</v>
      </c>
      <c r="ED11" s="68"/>
      <c r="EE11" s="68"/>
      <c r="EF11" s="68"/>
      <c r="EG11" s="66" t="s">
        <v>242</v>
      </c>
      <c r="EH11" s="66"/>
      <c r="EI11" s="66"/>
      <c r="EJ11" s="66"/>
      <c r="EK11" s="67" t="s">
        <v>3</v>
      </c>
      <c r="EL11" s="67"/>
      <c r="EM11" s="67"/>
      <c r="EN11" s="67"/>
    </row>
    <row r="12" ht="15">
      <c r="CY12" s="7"/>
    </row>
    <row r="13" spans="1:167" ht="16.5">
      <c r="A13" s="86" t="s">
        <v>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</row>
    <row r="14" spans="36:163" s="9" customFormat="1" ht="16.5">
      <c r="AJ14" s="10"/>
      <c r="AM14" s="10"/>
      <c r="BV14" s="82" t="s">
        <v>26</v>
      </c>
      <c r="BW14" s="82"/>
      <c r="BX14" s="82"/>
      <c r="BY14" s="82"/>
      <c r="BZ14" s="82"/>
      <c r="CA14" s="82"/>
      <c r="CB14" s="82"/>
      <c r="CC14" s="82"/>
      <c r="CD14" s="82"/>
      <c r="CE14" s="84" t="s">
        <v>242</v>
      </c>
      <c r="CF14" s="84"/>
      <c r="CG14" s="84"/>
      <c r="CH14" s="84"/>
      <c r="CI14" s="83" t="s">
        <v>5</v>
      </c>
      <c r="CJ14" s="83"/>
      <c r="CK14" s="83"/>
      <c r="CL14" s="83"/>
      <c r="CM14" s="83"/>
      <c r="CN14" s="83"/>
      <c r="CO14" s="83"/>
      <c r="CP14" s="87" t="s">
        <v>332</v>
      </c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</row>
    <row r="15" ht="4.5" customHeight="1"/>
    <row r="16" spans="140:167" ht="16.5" customHeight="1">
      <c r="EJ16" s="18"/>
      <c r="EK16" s="18"/>
      <c r="EL16" s="18"/>
      <c r="EM16" s="18"/>
      <c r="EN16" s="18"/>
      <c r="EO16" s="81" t="s">
        <v>10</v>
      </c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</row>
    <row r="17" spans="140:167" ht="16.5" customHeight="1">
      <c r="EJ17" s="18"/>
      <c r="EK17" s="18"/>
      <c r="EL17" s="18"/>
      <c r="EM17" s="40" t="s">
        <v>19</v>
      </c>
      <c r="EN17" s="18"/>
      <c r="EO17" s="71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3"/>
    </row>
    <row r="18" spans="33:167" ht="21" customHeight="1">
      <c r="AG18" s="78" t="s">
        <v>2</v>
      </c>
      <c r="AH18" s="78"/>
      <c r="AI18" s="80" t="s">
        <v>325</v>
      </c>
      <c r="AJ18" s="80"/>
      <c r="AK18" s="80"/>
      <c r="AL18" s="80"/>
      <c r="AM18" s="79" t="s">
        <v>2</v>
      </c>
      <c r="AN18" s="79"/>
      <c r="AO18" s="79"/>
      <c r="AP18" s="80" t="s">
        <v>227</v>
      </c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95">
        <v>20</v>
      </c>
      <c r="BI18" s="95"/>
      <c r="BJ18" s="95"/>
      <c r="BK18" s="95"/>
      <c r="BL18" s="96" t="s">
        <v>242</v>
      </c>
      <c r="BM18" s="96"/>
      <c r="BN18" s="96"/>
      <c r="BO18" s="96"/>
      <c r="BP18" s="79" t="s">
        <v>3</v>
      </c>
      <c r="BQ18" s="79"/>
      <c r="BR18" s="79"/>
      <c r="BS18" s="79"/>
      <c r="BY18" s="12"/>
      <c r="EJ18" s="18"/>
      <c r="EK18" s="18"/>
      <c r="EL18" s="18"/>
      <c r="EM18" s="19" t="s">
        <v>11</v>
      </c>
      <c r="EN18" s="18"/>
      <c r="EO18" s="89" t="s">
        <v>326</v>
      </c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1"/>
    </row>
    <row r="19" spans="77:167" ht="6" customHeight="1">
      <c r="BY19" s="12"/>
      <c r="BZ19" s="12"/>
      <c r="EJ19" s="18"/>
      <c r="EK19" s="18"/>
      <c r="EL19" s="18"/>
      <c r="EM19" s="19"/>
      <c r="EN19" s="18"/>
      <c r="EO19" s="92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4"/>
    </row>
    <row r="20" spans="1:167" ht="47.25" customHeight="1">
      <c r="A20" s="69" t="s">
        <v>205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77" t="s">
        <v>228</v>
      </c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EJ20" s="18"/>
      <c r="EK20" s="18"/>
      <c r="EL20" s="18"/>
      <c r="EM20" s="40" t="s">
        <v>12</v>
      </c>
      <c r="EN20" s="18"/>
      <c r="EO20" s="70" t="s">
        <v>236</v>
      </c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</row>
    <row r="21" spans="1:167" ht="45" customHeight="1">
      <c r="A21" s="69" t="s">
        <v>44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76" t="s">
        <v>229</v>
      </c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EJ21" s="18"/>
      <c r="EK21" s="18"/>
      <c r="EL21" s="18"/>
      <c r="EM21" s="40"/>
      <c r="EN21" s="18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1:167" s="13" customFormat="1" ht="16.5" customHeight="1">
      <c r="A22" s="74" t="s">
        <v>46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6" t="s">
        <v>230</v>
      </c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EJ22" s="41"/>
      <c r="EK22" s="41"/>
      <c r="EL22" s="41"/>
      <c r="EM22" s="42"/>
      <c r="EN22" s="41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</row>
    <row r="23" spans="1:167" s="13" customFormat="1" ht="16.5" customHeight="1">
      <c r="A23" s="74" t="s">
        <v>45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6" t="s">
        <v>231</v>
      </c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EJ23" s="41"/>
      <c r="EK23" s="41"/>
      <c r="EL23" s="41"/>
      <c r="EM23" s="42"/>
      <c r="EN23" s="41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</row>
    <row r="24" spans="1:167" ht="30.75" customHeight="1">
      <c r="A24" s="69" t="s">
        <v>47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77" t="s">
        <v>232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EJ24" s="18"/>
      <c r="EK24" s="18"/>
      <c r="EL24" s="18"/>
      <c r="EM24" s="40" t="s">
        <v>48</v>
      </c>
      <c r="EN24" s="18"/>
      <c r="EO24" s="70" t="s">
        <v>233</v>
      </c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</row>
    <row r="25" spans="1:167" ht="45" customHeight="1">
      <c r="A25" s="69" t="s">
        <v>206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75" t="s">
        <v>235</v>
      </c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EJ25" s="18"/>
      <c r="EK25" s="18"/>
      <c r="EL25" s="18"/>
      <c r="EM25" s="40" t="s">
        <v>49</v>
      </c>
      <c r="EN25" s="18"/>
      <c r="EO25" s="70" t="s">
        <v>234</v>
      </c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</row>
    <row r="26" spans="1:167" s="13" customFormat="1" ht="16.5" customHeight="1">
      <c r="A26" s="74" t="s">
        <v>14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EJ26" s="41"/>
      <c r="EK26" s="41"/>
      <c r="EL26" s="41"/>
      <c r="EM26" s="40" t="s">
        <v>13</v>
      </c>
      <c r="EN26" s="41"/>
      <c r="EO26" s="71" t="s">
        <v>36</v>
      </c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3"/>
    </row>
    <row r="27" spans="1:108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sheetProtection/>
  <mergeCells count="51">
    <mergeCell ref="CV1:FK1"/>
    <mergeCell ref="EO20:FK20"/>
    <mergeCell ref="EO18:FK19"/>
    <mergeCell ref="BH18:BK18"/>
    <mergeCell ref="BL18:BO18"/>
    <mergeCell ref="A20:BL20"/>
    <mergeCell ref="BM20:DX20"/>
    <mergeCell ref="CD9:DJ9"/>
    <mergeCell ref="CD10:DJ10"/>
    <mergeCell ref="DK9:FK9"/>
    <mergeCell ref="BV14:CD14"/>
    <mergeCell ref="CI14:CO14"/>
    <mergeCell ref="CE14:CH14"/>
    <mergeCell ref="DD11:DG11"/>
    <mergeCell ref="DK11:EB11"/>
    <mergeCell ref="A13:FK13"/>
    <mergeCell ref="CP14:FG14"/>
    <mergeCell ref="AG18:AH18"/>
    <mergeCell ref="AM18:AO18"/>
    <mergeCell ref="AI18:AL18"/>
    <mergeCell ref="AP18:BG18"/>
    <mergeCell ref="BP18:BS18"/>
    <mergeCell ref="EO16:FK16"/>
    <mergeCell ref="EO17:FK17"/>
    <mergeCell ref="BM24:DX24"/>
    <mergeCell ref="A21:BL21"/>
    <mergeCell ref="EO21:FK21"/>
    <mergeCell ref="EO22:FK22"/>
    <mergeCell ref="A22:BL22"/>
    <mergeCell ref="BM22:DX22"/>
    <mergeCell ref="BM21:DX21"/>
    <mergeCell ref="A25:BL25"/>
    <mergeCell ref="EO25:FK25"/>
    <mergeCell ref="EO26:FK26"/>
    <mergeCell ref="A26:BL26"/>
    <mergeCell ref="BM25:DX25"/>
    <mergeCell ref="A23:BL23"/>
    <mergeCell ref="EO23:FK23"/>
    <mergeCell ref="A24:BL24"/>
    <mergeCell ref="EO24:FK24"/>
    <mergeCell ref="BM23:DX23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view="pageBreakPreview" zoomScaleSheetLayoutView="100" workbookViewId="0" topLeftCell="A1">
      <selection activeCell="AZ5" sqref="AZ5:BA5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98" t="s">
        <v>41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51" customHeight="1">
      <c r="A4" s="97" t="s">
        <v>237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</row>
    <row r="5" spans="1:108" ht="15" customHeight="1">
      <c r="A5" s="15" t="s">
        <v>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67.5" customHeight="1">
      <c r="A6" s="97" t="s">
        <v>238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</row>
    <row r="7" spans="1:108" ht="15">
      <c r="A7" s="15" t="s">
        <v>198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74.25" customHeight="1">
      <c r="A8" s="97" t="s">
        <v>239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workbookViewId="0" topLeftCell="A97">
      <selection activeCell="BQ4" sqref="BQ4"/>
    </sheetView>
  </sheetViews>
  <sheetFormatPr defaultColWidth="0.875" defaultRowHeight="12.75"/>
  <cols>
    <col min="1" max="16384" width="0.875" style="1" customWidth="1"/>
  </cols>
  <sheetData>
    <row r="1" spans="140:167" ht="15">
      <c r="EJ1" s="63" t="s">
        <v>208</v>
      </c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</row>
    <row r="2" spans="2:166" ht="15">
      <c r="B2" s="108" t="s">
        <v>207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</row>
    <row r="3" spans="63:105" ht="15">
      <c r="BK3" s="62" t="s">
        <v>50</v>
      </c>
      <c r="BL3" s="62"/>
      <c r="BM3" s="62"/>
      <c r="BN3" s="62"/>
      <c r="BO3" s="62"/>
      <c r="BP3" s="62"/>
      <c r="BQ3" s="85" t="s">
        <v>325</v>
      </c>
      <c r="BR3" s="85"/>
      <c r="BS3" s="85"/>
      <c r="BT3" s="85"/>
      <c r="BU3" s="67" t="s">
        <v>2</v>
      </c>
      <c r="BV3" s="67"/>
      <c r="BW3" s="67"/>
      <c r="BX3" s="85" t="s">
        <v>227</v>
      </c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68">
        <v>20</v>
      </c>
      <c r="CQ3" s="68"/>
      <c r="CR3" s="68"/>
      <c r="CS3" s="68"/>
      <c r="CT3" s="66" t="s">
        <v>242</v>
      </c>
      <c r="CU3" s="66"/>
      <c r="CV3" s="66"/>
      <c r="CW3" s="66"/>
      <c r="CX3" s="67" t="s">
        <v>3</v>
      </c>
      <c r="CY3" s="67"/>
      <c r="CZ3" s="67"/>
      <c r="DA3" s="67"/>
    </row>
    <row r="5" spans="1:167" ht="16.5" customHeight="1">
      <c r="A5" s="111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3"/>
      <c r="EH5" s="111" t="s">
        <v>51</v>
      </c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3"/>
    </row>
    <row r="6" spans="1:167" s="3" customFormat="1" ht="15.75" customHeight="1">
      <c r="A6" s="24"/>
      <c r="B6" s="104" t="s">
        <v>38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5"/>
      <c r="EH6" s="129">
        <f>EH8+EH13</f>
        <v>89192109.05</v>
      </c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1"/>
    </row>
    <row r="7" spans="1:167" ht="15.75" customHeight="1">
      <c r="A7" s="25"/>
      <c r="B7" s="109" t="s">
        <v>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10"/>
      <c r="EH7" s="126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8"/>
    </row>
    <row r="8" spans="1:167" ht="15.75" customHeight="1">
      <c r="A8" s="26"/>
      <c r="B8" s="99" t="s">
        <v>209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100"/>
      <c r="EH8" s="117">
        <v>65400512.48</v>
      </c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9"/>
    </row>
    <row r="9" spans="1:167" ht="15.75" customHeight="1">
      <c r="A9" s="25"/>
      <c r="B9" s="106" t="s">
        <v>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7"/>
      <c r="EH9" s="117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9"/>
    </row>
    <row r="10" spans="1:167" ht="30.75" customHeight="1">
      <c r="A10" s="26"/>
      <c r="B10" s="99" t="s">
        <v>210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100"/>
      <c r="EH10" s="114">
        <v>65400512.48</v>
      </c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6"/>
    </row>
    <row r="11" spans="1:167" ht="30.75" customHeight="1">
      <c r="A11" s="26"/>
      <c r="B11" s="99" t="s">
        <v>211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100"/>
      <c r="EH11" s="114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6"/>
    </row>
    <row r="12" spans="1:167" ht="30.75" customHeight="1">
      <c r="A12" s="26"/>
      <c r="B12" s="99" t="s">
        <v>212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100"/>
      <c r="EH12" s="114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6"/>
    </row>
    <row r="13" spans="1:167" ht="15.75" customHeight="1">
      <c r="A13" s="26"/>
      <c r="B13" s="99" t="s">
        <v>213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100"/>
      <c r="EH13" s="114">
        <v>23791596.57</v>
      </c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6"/>
    </row>
    <row r="14" spans="1:167" ht="15.75" customHeight="1">
      <c r="A14" s="26"/>
      <c r="B14" s="99" t="s">
        <v>214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100"/>
      <c r="EH14" s="114">
        <v>14817715</v>
      </c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6"/>
    </row>
    <row r="15" spans="1:167" ht="15.75" customHeight="1">
      <c r="A15" s="27"/>
      <c r="B15" s="106" t="s">
        <v>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7"/>
      <c r="EH15" s="114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6"/>
    </row>
    <row r="16" spans="1:167" ht="15.75" customHeight="1">
      <c r="A16" s="26"/>
      <c r="B16" s="99" t="s">
        <v>16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100"/>
      <c r="EH16" s="114">
        <v>5098592.31</v>
      </c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6"/>
    </row>
    <row r="17" spans="1:167" ht="15.75" customHeight="1">
      <c r="A17" s="26"/>
      <c r="B17" s="99" t="s">
        <v>17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100"/>
      <c r="EH17" s="114">
        <v>608062.59</v>
      </c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6"/>
    </row>
    <row r="18" spans="1:167" s="3" customFormat="1" ht="15.75" customHeight="1">
      <c r="A18" s="24"/>
      <c r="B18" s="104" t="s">
        <v>52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5"/>
      <c r="EH18" s="120">
        <f>EH25+EH37+EH20</f>
        <v>389497.22</v>
      </c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2"/>
    </row>
    <row r="19" spans="1:167" ht="15.75" customHeight="1">
      <c r="A19" s="25"/>
      <c r="B19" s="109" t="s">
        <v>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10"/>
      <c r="EH19" s="114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6"/>
    </row>
    <row r="20" spans="1:167" ht="15.75" customHeight="1">
      <c r="A20" s="26"/>
      <c r="B20" s="99" t="s">
        <v>215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100"/>
      <c r="EH20" s="117">
        <v>259325.95</v>
      </c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9"/>
    </row>
    <row r="21" spans="1:167" ht="15.75" customHeight="1">
      <c r="A21" s="25"/>
      <c r="B21" s="106" t="s">
        <v>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7"/>
      <c r="EH21" s="117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9"/>
    </row>
    <row r="22" spans="1:167" ht="15.75" customHeight="1">
      <c r="A22" s="26"/>
      <c r="B22" s="99" t="s">
        <v>216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100"/>
      <c r="EH22" s="117">
        <v>259325.95</v>
      </c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9"/>
    </row>
    <row r="23" spans="1:167" ht="15.75" customHeight="1">
      <c r="A23" s="26"/>
      <c r="B23" s="99" t="s">
        <v>53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100"/>
      <c r="EH23" s="117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9"/>
    </row>
    <row r="24" spans="1:167" ht="15.75" customHeight="1">
      <c r="A24" s="26"/>
      <c r="B24" s="99" t="s">
        <v>54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100"/>
      <c r="EH24" s="101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3"/>
    </row>
    <row r="25" spans="1:167" ht="30.75" customHeight="1">
      <c r="A25" s="26"/>
      <c r="B25" s="99" t="s">
        <v>217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100"/>
      <c r="EH25" s="117">
        <v>115041.2</v>
      </c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9"/>
    </row>
    <row r="26" spans="1:167" ht="15.75" customHeight="1">
      <c r="A26" s="28"/>
      <c r="B26" s="106" t="s">
        <v>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7"/>
      <c r="EH26" s="117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9"/>
    </row>
    <row r="27" spans="1:167" ht="15.75" customHeight="1">
      <c r="A27" s="26"/>
      <c r="B27" s="99" t="s">
        <v>55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100"/>
      <c r="EH27" s="114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6"/>
    </row>
    <row r="28" spans="1:167" ht="15.75" customHeight="1">
      <c r="A28" s="26"/>
      <c r="B28" s="99" t="s">
        <v>56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100"/>
      <c r="EH28" s="114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6"/>
    </row>
    <row r="29" spans="1:167" ht="15.75" customHeight="1">
      <c r="A29" s="26"/>
      <c r="B29" s="99" t="s">
        <v>57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100"/>
      <c r="EH29" s="114">
        <v>115041.2</v>
      </c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6"/>
    </row>
    <row r="30" spans="1:167" ht="15.75" customHeight="1">
      <c r="A30" s="26"/>
      <c r="B30" s="99" t="s">
        <v>58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100"/>
      <c r="EH30" s="114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6"/>
    </row>
    <row r="31" spans="1:167" ht="15.75" customHeight="1">
      <c r="A31" s="26"/>
      <c r="B31" s="99" t="s">
        <v>59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100"/>
      <c r="EH31" s="114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6"/>
    </row>
    <row r="32" spans="1:167" ht="15.75" customHeight="1">
      <c r="A32" s="26"/>
      <c r="B32" s="99" t="s">
        <v>60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100"/>
      <c r="EH32" s="114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6"/>
    </row>
    <row r="33" spans="1:167" ht="15.75" customHeight="1">
      <c r="A33" s="26"/>
      <c r="B33" s="99" t="s">
        <v>61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100"/>
      <c r="EH33" s="101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3"/>
    </row>
    <row r="34" spans="1:167" ht="15.75" customHeight="1">
      <c r="A34" s="26"/>
      <c r="B34" s="99" t="s">
        <v>62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100"/>
      <c r="EH34" s="101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3"/>
    </row>
    <row r="35" spans="1:167" ht="15.75" customHeight="1">
      <c r="A35" s="26"/>
      <c r="B35" s="99" t="s">
        <v>63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100"/>
      <c r="EH35" s="101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3"/>
    </row>
    <row r="36" spans="1:167" ht="15.75" customHeight="1">
      <c r="A36" s="26"/>
      <c r="B36" s="99" t="s">
        <v>64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100"/>
      <c r="EH36" s="101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3"/>
    </row>
    <row r="37" spans="1:167" ht="30.75" customHeight="1">
      <c r="A37" s="26"/>
      <c r="B37" s="99" t="s">
        <v>65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100"/>
      <c r="EH37" s="101">
        <v>15130.07</v>
      </c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3"/>
    </row>
    <row r="38" spans="1:167" ht="15.75" customHeight="1">
      <c r="A38" s="28"/>
      <c r="B38" s="106" t="s">
        <v>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7"/>
      <c r="EH38" s="101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3"/>
    </row>
    <row r="39" spans="1:167" ht="15.75" customHeight="1">
      <c r="A39" s="26"/>
      <c r="B39" s="99" t="s">
        <v>66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100"/>
      <c r="EH39" s="101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3"/>
    </row>
    <row r="40" spans="1:167" ht="15.75" customHeight="1">
      <c r="A40" s="26"/>
      <c r="B40" s="99" t="s">
        <v>67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100"/>
      <c r="EH40" s="101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3"/>
    </row>
    <row r="41" spans="1:167" ht="15.75" customHeight="1">
      <c r="A41" s="26"/>
      <c r="B41" s="99" t="s">
        <v>68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100"/>
      <c r="EH41" s="101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3"/>
    </row>
    <row r="42" spans="1:167" ht="15.75" customHeight="1">
      <c r="A42" s="26"/>
      <c r="B42" s="99" t="s">
        <v>69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100"/>
      <c r="EH42" s="101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3"/>
    </row>
    <row r="43" spans="1:167" ht="15.75" customHeight="1">
      <c r="A43" s="26"/>
      <c r="B43" s="99" t="s">
        <v>70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100"/>
      <c r="EH43" s="101">
        <v>8367.41</v>
      </c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3"/>
    </row>
    <row r="44" spans="1:167" ht="15.75" customHeight="1">
      <c r="A44" s="26"/>
      <c r="B44" s="99" t="s">
        <v>71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100"/>
      <c r="EH44" s="101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3"/>
    </row>
    <row r="45" spans="1:167" ht="15.75" customHeight="1">
      <c r="A45" s="26"/>
      <c r="B45" s="99" t="s">
        <v>72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100"/>
      <c r="EH45" s="101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3"/>
    </row>
    <row r="46" spans="1:167" ht="15.75" customHeight="1">
      <c r="A46" s="26"/>
      <c r="B46" s="99" t="s">
        <v>73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100"/>
      <c r="EH46" s="101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3"/>
    </row>
    <row r="47" spans="1:167" ht="15.75" customHeight="1">
      <c r="A47" s="26"/>
      <c r="B47" s="99" t="s">
        <v>74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100"/>
      <c r="EH47" s="101">
        <v>6762.66</v>
      </c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3"/>
    </row>
    <row r="48" spans="1:167" ht="15.75" customHeight="1">
      <c r="A48" s="26"/>
      <c r="B48" s="99" t="s">
        <v>75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100"/>
      <c r="EH48" s="101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3"/>
    </row>
    <row r="49" spans="1:167" ht="15.75" customHeight="1">
      <c r="A49" s="26"/>
      <c r="B49" s="99" t="s">
        <v>76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100"/>
      <c r="EH49" s="101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3"/>
    </row>
    <row r="50" spans="1:167" ht="15.75" customHeight="1">
      <c r="A50" s="26"/>
      <c r="B50" s="99" t="s">
        <v>77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100"/>
      <c r="EH50" s="101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3"/>
    </row>
    <row r="51" spans="1:167" s="3" customFormat="1" ht="15.75" customHeight="1">
      <c r="A51" s="24"/>
      <c r="B51" s="104" t="s">
        <v>78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5"/>
      <c r="EH51" s="123">
        <f>EH55+EH70</f>
        <v>277729.47000000003</v>
      </c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5"/>
    </row>
    <row r="52" spans="1:167" ht="15.75" customHeight="1">
      <c r="A52" s="29"/>
      <c r="B52" s="109" t="s">
        <v>1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10"/>
      <c r="EH52" s="101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3"/>
    </row>
    <row r="53" spans="1:167" ht="15.75" customHeight="1">
      <c r="A53" s="26"/>
      <c r="B53" s="99" t="s">
        <v>79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100"/>
      <c r="EH53" s="101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3"/>
    </row>
    <row r="54" spans="1:167" ht="15.75" customHeight="1">
      <c r="A54" s="26"/>
      <c r="B54" s="99" t="s">
        <v>80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100"/>
      <c r="EH54" s="101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3"/>
    </row>
    <row r="55" spans="1:167" ht="30.75" customHeight="1">
      <c r="A55" s="26"/>
      <c r="B55" s="99" t="s">
        <v>218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100"/>
      <c r="EH55" s="101">
        <f>SUM(EH57:FK69)</f>
        <v>246672.57</v>
      </c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3"/>
    </row>
    <row r="56" spans="1:167" ht="15.75" customHeight="1">
      <c r="A56" s="28"/>
      <c r="B56" s="106" t="s">
        <v>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26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8"/>
    </row>
    <row r="57" spans="1:167" ht="15.75" customHeight="1">
      <c r="A57" s="26"/>
      <c r="B57" s="99" t="s">
        <v>27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100"/>
      <c r="EH57" s="101">
        <v>29.68</v>
      </c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3"/>
    </row>
    <row r="58" spans="1:167" ht="15.75" customHeight="1">
      <c r="A58" s="26"/>
      <c r="B58" s="99" t="s">
        <v>20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100"/>
      <c r="EH58" s="101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3"/>
    </row>
    <row r="59" spans="1:167" ht="15.75" customHeight="1">
      <c r="A59" s="26"/>
      <c r="B59" s="99" t="s">
        <v>21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100"/>
      <c r="EH59" s="101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3"/>
    </row>
    <row r="60" spans="1:167" ht="15.75" customHeight="1">
      <c r="A60" s="26"/>
      <c r="B60" s="99" t="s">
        <v>22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100"/>
      <c r="EH60" s="114">
        <v>110387.19</v>
      </c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6"/>
    </row>
    <row r="61" spans="1:167" ht="15.75" customHeight="1">
      <c r="A61" s="26"/>
      <c r="B61" s="99" t="s">
        <v>23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100"/>
      <c r="EH61" s="101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3"/>
    </row>
    <row r="62" spans="1:167" ht="15.75" customHeight="1">
      <c r="A62" s="26"/>
      <c r="B62" s="99" t="s">
        <v>24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100"/>
      <c r="EH62" s="101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3"/>
    </row>
    <row r="63" spans="1:167" ht="15.75" customHeight="1">
      <c r="A63" s="26"/>
      <c r="B63" s="99" t="s">
        <v>25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100"/>
      <c r="EH63" s="101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3"/>
    </row>
    <row r="64" spans="1:167" ht="15.75" customHeight="1">
      <c r="A64" s="26"/>
      <c r="B64" s="99" t="s">
        <v>28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100"/>
      <c r="EH64" s="101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3"/>
    </row>
    <row r="65" spans="1:167" ht="15.75" customHeight="1">
      <c r="A65" s="26"/>
      <c r="B65" s="99" t="s">
        <v>33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100"/>
      <c r="EH65" s="101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3"/>
    </row>
    <row r="66" spans="1:167" ht="15.75" customHeight="1">
      <c r="A66" s="26"/>
      <c r="B66" s="99" t="s">
        <v>29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100"/>
      <c r="EH66" s="101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3"/>
    </row>
    <row r="67" spans="1:167" ht="15.75" customHeight="1">
      <c r="A67" s="26"/>
      <c r="B67" s="99" t="s">
        <v>30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100"/>
      <c r="EH67" s="101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3"/>
    </row>
    <row r="68" spans="1:167" ht="15.75" customHeight="1">
      <c r="A68" s="26"/>
      <c r="B68" s="99" t="s">
        <v>31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100"/>
      <c r="EH68" s="114">
        <v>136255.7</v>
      </c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6"/>
    </row>
    <row r="69" spans="1:167" ht="15.75" customHeight="1">
      <c r="A69" s="26"/>
      <c r="B69" s="99" t="s">
        <v>32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100"/>
      <c r="EH69" s="114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6"/>
    </row>
    <row r="70" spans="1:167" ht="30.75" customHeight="1">
      <c r="A70" s="26"/>
      <c r="B70" s="99" t="s">
        <v>81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100"/>
      <c r="EH70" s="101">
        <f>SUM(EH72:FK84)</f>
        <v>31056.9</v>
      </c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3"/>
    </row>
    <row r="71" spans="1:167" ht="15.75" customHeight="1">
      <c r="A71" s="30"/>
      <c r="B71" s="106" t="s">
        <v>6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7"/>
      <c r="EH71" s="101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3"/>
    </row>
    <row r="72" spans="1:167" ht="15.75" customHeight="1">
      <c r="A72" s="26"/>
      <c r="B72" s="99" t="s">
        <v>82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100"/>
      <c r="EH72" s="101">
        <v>15144.15</v>
      </c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3"/>
    </row>
    <row r="73" spans="1:167" ht="15.75" customHeight="1">
      <c r="A73" s="26"/>
      <c r="B73" s="99" t="s">
        <v>83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100"/>
      <c r="EH73" s="101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3"/>
    </row>
    <row r="74" spans="1:167" ht="15.75" customHeight="1">
      <c r="A74" s="26"/>
      <c r="B74" s="99" t="s">
        <v>84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100"/>
      <c r="EH74" s="101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3"/>
    </row>
    <row r="75" spans="1:167" ht="15.75" customHeight="1">
      <c r="A75" s="26"/>
      <c r="B75" s="99" t="s">
        <v>85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100"/>
      <c r="EH75" s="101">
        <v>6743.42</v>
      </c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3"/>
    </row>
    <row r="76" spans="1:167" ht="15.75" customHeight="1">
      <c r="A76" s="26"/>
      <c r="B76" s="99" t="s">
        <v>86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100"/>
      <c r="EH76" s="101">
        <v>869.33</v>
      </c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3"/>
    </row>
    <row r="77" spans="1:167" ht="15.75" customHeight="1">
      <c r="A77" s="26"/>
      <c r="B77" s="99" t="s">
        <v>87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100"/>
      <c r="EH77" s="101">
        <v>4000</v>
      </c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3"/>
    </row>
    <row r="78" spans="1:167" ht="15.75" customHeight="1">
      <c r="A78" s="26"/>
      <c r="B78" s="99" t="s">
        <v>88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100"/>
      <c r="EH78" s="101">
        <v>4300</v>
      </c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3"/>
    </row>
    <row r="79" spans="1:167" ht="15.75" customHeight="1">
      <c r="A79" s="26"/>
      <c r="B79" s="99" t="s">
        <v>89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100"/>
      <c r="EH79" s="101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3"/>
    </row>
    <row r="80" spans="1:167" ht="15.75" customHeight="1">
      <c r="A80" s="26"/>
      <c r="B80" s="99" t="s">
        <v>90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100"/>
      <c r="EH80" s="101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3"/>
    </row>
    <row r="81" spans="1:167" ht="15.75" customHeight="1">
      <c r="A81" s="26"/>
      <c r="B81" s="99" t="s">
        <v>91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100"/>
      <c r="EH81" s="101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3"/>
    </row>
    <row r="82" spans="1:167" ht="15.75" customHeight="1">
      <c r="A82" s="26"/>
      <c r="B82" s="99" t="s">
        <v>92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100"/>
      <c r="EH82" s="101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3"/>
    </row>
    <row r="83" spans="1:167" ht="15.75" customHeight="1">
      <c r="A83" s="26"/>
      <c r="B83" s="99" t="s">
        <v>93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100"/>
      <c r="EH83" s="101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3"/>
    </row>
    <row r="84" spans="1:167" ht="15.75" customHeight="1">
      <c r="A84" s="26"/>
      <c r="B84" s="99" t="s">
        <v>94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100"/>
      <c r="EH84" s="101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3"/>
    </row>
  </sheetData>
  <sheetProtection/>
  <mergeCells count="169">
    <mergeCell ref="EH37:FK37"/>
    <mergeCell ref="EH38:FK38"/>
    <mergeCell ref="B37:EG37"/>
    <mergeCell ref="EH36:FK36"/>
    <mergeCell ref="B34:EG34"/>
    <mergeCell ref="EJ1:FK1"/>
    <mergeCell ref="EH6:FK6"/>
    <mergeCell ref="EH7:FK7"/>
    <mergeCell ref="EH8:FK8"/>
    <mergeCell ref="EH9:FK9"/>
    <mergeCell ref="B80:EG80"/>
    <mergeCell ref="EH80:FK80"/>
    <mergeCell ref="B81:EG81"/>
    <mergeCell ref="EH81:FK81"/>
    <mergeCell ref="B82:EG82"/>
    <mergeCell ref="EH82:FK82"/>
    <mergeCell ref="B76:EG76"/>
    <mergeCell ref="EH76:FK76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73:EG73"/>
    <mergeCell ref="EH73:FK73"/>
    <mergeCell ref="B74:EG74"/>
    <mergeCell ref="EH74:FK74"/>
    <mergeCell ref="B75:EG75"/>
    <mergeCell ref="EH75:FK75"/>
    <mergeCell ref="B70:EG70"/>
    <mergeCell ref="B72:EG72"/>
    <mergeCell ref="EH72:FK72"/>
    <mergeCell ref="EH70:FK70"/>
    <mergeCell ref="EH71:FK71"/>
    <mergeCell ref="B71:EG71"/>
    <mergeCell ref="B65:EG65"/>
    <mergeCell ref="B67:EG67"/>
    <mergeCell ref="EH67:FK67"/>
    <mergeCell ref="EH65:FK65"/>
    <mergeCell ref="B68:EG68"/>
    <mergeCell ref="EH68:FK68"/>
    <mergeCell ref="B62:EG62"/>
    <mergeCell ref="B69:EG69"/>
    <mergeCell ref="EH69:FK69"/>
    <mergeCell ref="EH62:FK62"/>
    <mergeCell ref="B63:EG63"/>
    <mergeCell ref="EH63:FK63"/>
    <mergeCell ref="B66:EG66"/>
    <mergeCell ref="EH66:FK66"/>
    <mergeCell ref="B64:EG64"/>
    <mergeCell ref="EH64:FK64"/>
    <mergeCell ref="EH59:FK59"/>
    <mergeCell ref="B60:EG60"/>
    <mergeCell ref="B57:EG57"/>
    <mergeCell ref="EH57:FK57"/>
    <mergeCell ref="EH60:FK60"/>
    <mergeCell ref="B61:EG61"/>
    <mergeCell ref="EH61:FK61"/>
    <mergeCell ref="EH54:FK54"/>
    <mergeCell ref="B56:EG56"/>
    <mergeCell ref="EH55:FK55"/>
    <mergeCell ref="EH56:FK56"/>
    <mergeCell ref="B55:EG55"/>
    <mergeCell ref="B58:EG58"/>
    <mergeCell ref="EH58:FK58"/>
    <mergeCell ref="EH45:FK45"/>
    <mergeCell ref="B46:EG46"/>
    <mergeCell ref="EH46:FK46"/>
    <mergeCell ref="B52:EG52"/>
    <mergeCell ref="EH51:FK51"/>
    <mergeCell ref="EH52:FK52"/>
    <mergeCell ref="B47:EG47"/>
    <mergeCell ref="EH47:FK47"/>
    <mergeCell ref="B48:EG48"/>
    <mergeCell ref="EH48:FK48"/>
    <mergeCell ref="EH31:FK31"/>
    <mergeCell ref="EH41:FK41"/>
    <mergeCell ref="B42:EG42"/>
    <mergeCell ref="EH42:FK42"/>
    <mergeCell ref="B43:EG43"/>
    <mergeCell ref="EH43:FK43"/>
    <mergeCell ref="EH34:FK34"/>
    <mergeCell ref="B35:EG35"/>
    <mergeCell ref="EH35:FK35"/>
    <mergeCell ref="B38:EG38"/>
    <mergeCell ref="EH27:FK27"/>
    <mergeCell ref="B30:EG30"/>
    <mergeCell ref="B28:EG28"/>
    <mergeCell ref="EH28:FK28"/>
    <mergeCell ref="B29:EG29"/>
    <mergeCell ref="B33:EG33"/>
    <mergeCell ref="EH33:FK33"/>
    <mergeCell ref="EH30:FK30"/>
    <mergeCell ref="B32:EG32"/>
    <mergeCell ref="EH32:FK32"/>
    <mergeCell ref="EH26:FK26"/>
    <mergeCell ref="EH20:FK20"/>
    <mergeCell ref="B24:EG24"/>
    <mergeCell ref="EH24:FK24"/>
    <mergeCell ref="B39:EG39"/>
    <mergeCell ref="B44:EG44"/>
    <mergeCell ref="B36:EG36"/>
    <mergeCell ref="B40:EG40"/>
    <mergeCell ref="B41:EG41"/>
    <mergeCell ref="EH29:FK29"/>
    <mergeCell ref="EH22:FK22"/>
    <mergeCell ref="B23:EG23"/>
    <mergeCell ref="EH23:FK23"/>
    <mergeCell ref="EH18:FK18"/>
    <mergeCell ref="B19:EG19"/>
    <mergeCell ref="B25:EG25"/>
    <mergeCell ref="EH19:FK19"/>
    <mergeCell ref="EH25:FK25"/>
    <mergeCell ref="EH15:FK15"/>
    <mergeCell ref="EH21:FK21"/>
    <mergeCell ref="EH11:FK11"/>
    <mergeCell ref="EH17:FK17"/>
    <mergeCell ref="B45:EG45"/>
    <mergeCell ref="B21:EG21"/>
    <mergeCell ref="EH16:FK16"/>
    <mergeCell ref="B15:EG15"/>
    <mergeCell ref="B17:EG17"/>
    <mergeCell ref="B16:EG16"/>
    <mergeCell ref="EH12:FK12"/>
    <mergeCell ref="B14:EG14"/>
    <mergeCell ref="B11:EG11"/>
    <mergeCell ref="B13:EG13"/>
    <mergeCell ref="EH13:FK13"/>
    <mergeCell ref="EH14:FK14"/>
    <mergeCell ref="EH84:FK84"/>
    <mergeCell ref="B2:FJ2"/>
    <mergeCell ref="B7:EG7"/>
    <mergeCell ref="B8:EG8"/>
    <mergeCell ref="B10:EG10"/>
    <mergeCell ref="EH5:FK5"/>
    <mergeCell ref="B6:EG6"/>
    <mergeCell ref="A5:EG5"/>
    <mergeCell ref="EH10:FK10"/>
    <mergeCell ref="B12:EG12"/>
    <mergeCell ref="BK3:BP3"/>
    <mergeCell ref="B9:EG9"/>
    <mergeCell ref="B18:EG18"/>
    <mergeCell ref="B84:EG84"/>
    <mergeCell ref="B22:EG22"/>
    <mergeCell ref="B26:EG26"/>
    <mergeCell ref="B27:EG27"/>
    <mergeCell ref="B31:EG31"/>
    <mergeCell ref="B54:EG54"/>
    <mergeCell ref="B59:EG59"/>
    <mergeCell ref="EH44:FK44"/>
    <mergeCell ref="EH39:FK39"/>
    <mergeCell ref="EH40:FK40"/>
    <mergeCell ref="CP3:CS3"/>
    <mergeCell ref="CT3:CW3"/>
    <mergeCell ref="CX3:DA3"/>
    <mergeCell ref="B20:EG20"/>
    <mergeCell ref="BQ3:BT3"/>
    <mergeCell ref="BU3:BW3"/>
    <mergeCell ref="BX3:CO3"/>
    <mergeCell ref="B53:EG53"/>
    <mergeCell ref="EH53:FK53"/>
    <mergeCell ref="B50:EG50"/>
    <mergeCell ref="EH50:FK50"/>
    <mergeCell ref="B51:EG51"/>
    <mergeCell ref="B49:EG49"/>
    <mergeCell ref="EH49:FK4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107"/>
  <sheetViews>
    <sheetView view="pageBreakPreview" zoomScaleSheetLayoutView="100" workbookViewId="0" topLeftCell="A1">
      <selection activeCell="GE8" sqref="GE8"/>
    </sheetView>
  </sheetViews>
  <sheetFormatPr defaultColWidth="0.875" defaultRowHeight="12.75"/>
  <cols>
    <col min="1" max="68" width="0.875" style="1" customWidth="1"/>
    <col min="69" max="69" width="3.00390625" style="1" bestFit="1" customWidth="1"/>
    <col min="70" max="83" width="0.875" style="1" customWidth="1"/>
    <col min="84" max="84" width="1.75390625" style="1" customWidth="1"/>
    <col min="85" max="16384" width="0.875" style="1" customWidth="1"/>
  </cols>
  <sheetData>
    <row r="1" spans="118:150" ht="15">
      <c r="DN1" s="63" t="s">
        <v>202</v>
      </c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</row>
    <row r="2" spans="2:150" ht="15">
      <c r="B2" s="108" t="s">
        <v>201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</row>
    <row r="3" spans="63:105" ht="15">
      <c r="BK3" s="62" t="s">
        <v>50</v>
      </c>
      <c r="BL3" s="62"/>
      <c r="BM3" s="62"/>
      <c r="BN3" s="62"/>
      <c r="BO3" s="62"/>
      <c r="BP3" s="62"/>
      <c r="BQ3" s="85" t="s">
        <v>325</v>
      </c>
      <c r="BR3" s="85"/>
      <c r="BS3" s="85"/>
      <c r="BT3" s="85"/>
      <c r="BU3" s="67" t="s">
        <v>2</v>
      </c>
      <c r="BV3" s="67"/>
      <c r="BW3" s="67"/>
      <c r="BX3" s="85" t="s">
        <v>227</v>
      </c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68">
        <v>20</v>
      </c>
      <c r="CQ3" s="68"/>
      <c r="CR3" s="68"/>
      <c r="CS3" s="68"/>
      <c r="CT3" s="66" t="s">
        <v>242</v>
      </c>
      <c r="CU3" s="66"/>
      <c r="CV3" s="66"/>
      <c r="CW3" s="66"/>
      <c r="CX3" s="67" t="s">
        <v>3</v>
      </c>
      <c r="CY3" s="67"/>
      <c r="CZ3" s="67"/>
      <c r="DA3" s="67"/>
    </row>
    <row r="4" spans="1:15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</row>
    <row r="5" spans="1:151" s="32" customFormat="1" ht="15" customHeight="1">
      <c r="A5" s="176" t="s">
        <v>101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8"/>
      <c r="AC5" s="176" t="s">
        <v>95</v>
      </c>
      <c r="AD5" s="177"/>
      <c r="AE5" s="177"/>
      <c r="AF5" s="177"/>
      <c r="AG5" s="177"/>
      <c r="AH5" s="177"/>
      <c r="AI5" s="177"/>
      <c r="AJ5" s="177"/>
      <c r="AK5" s="178"/>
      <c r="AL5" s="176" t="s">
        <v>103</v>
      </c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8"/>
      <c r="BA5" s="185" t="s">
        <v>97</v>
      </c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7"/>
    </row>
    <row r="6" spans="1:151" s="32" customFormat="1" ht="15" customHeight="1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4"/>
      <c r="AC6" s="182"/>
      <c r="AD6" s="183"/>
      <c r="AE6" s="183"/>
      <c r="AF6" s="183"/>
      <c r="AG6" s="183"/>
      <c r="AH6" s="183"/>
      <c r="AI6" s="183"/>
      <c r="AJ6" s="183"/>
      <c r="AK6" s="184"/>
      <c r="AL6" s="182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4"/>
      <c r="BA6" s="176" t="s">
        <v>96</v>
      </c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8"/>
      <c r="BQ6" s="185" t="s">
        <v>6</v>
      </c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7"/>
    </row>
    <row r="7" spans="1:151" s="32" customFormat="1" ht="57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4"/>
      <c r="AC7" s="182"/>
      <c r="AD7" s="183"/>
      <c r="AE7" s="183"/>
      <c r="AF7" s="183"/>
      <c r="AG7" s="183"/>
      <c r="AH7" s="183"/>
      <c r="AI7" s="183"/>
      <c r="AJ7" s="183"/>
      <c r="AK7" s="184"/>
      <c r="AL7" s="182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4"/>
      <c r="BA7" s="182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4"/>
      <c r="BQ7" s="176" t="s">
        <v>222</v>
      </c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8"/>
      <c r="CG7" s="176" t="s">
        <v>102</v>
      </c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8"/>
      <c r="CZ7" s="176" t="s">
        <v>98</v>
      </c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8"/>
      <c r="DP7" s="185" t="s">
        <v>99</v>
      </c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7"/>
    </row>
    <row r="8" spans="1:151" s="32" customFormat="1" ht="69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1"/>
      <c r="AC8" s="179"/>
      <c r="AD8" s="180"/>
      <c r="AE8" s="180"/>
      <c r="AF8" s="180"/>
      <c r="AG8" s="180"/>
      <c r="AH8" s="180"/>
      <c r="AI8" s="180"/>
      <c r="AJ8" s="180"/>
      <c r="AK8" s="181"/>
      <c r="AL8" s="179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1"/>
      <c r="BA8" s="179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1"/>
      <c r="BQ8" s="179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1"/>
      <c r="CG8" s="179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1"/>
      <c r="CZ8" s="179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1"/>
      <c r="DP8" s="179" t="s">
        <v>96</v>
      </c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1"/>
      <c r="EF8" s="179" t="s">
        <v>100</v>
      </c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1"/>
    </row>
    <row r="9" spans="1:151" s="32" customFormat="1" ht="13.5">
      <c r="A9" s="199">
        <v>1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1"/>
      <c r="AC9" s="150" t="s">
        <v>105</v>
      </c>
      <c r="AD9" s="151"/>
      <c r="AE9" s="151"/>
      <c r="AF9" s="151"/>
      <c r="AG9" s="151"/>
      <c r="AH9" s="151"/>
      <c r="AI9" s="151"/>
      <c r="AJ9" s="151"/>
      <c r="AK9" s="152"/>
      <c r="AL9" s="150" t="s">
        <v>106</v>
      </c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2"/>
      <c r="BA9" s="199">
        <v>4</v>
      </c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1"/>
      <c r="BQ9" s="199">
        <v>5</v>
      </c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1"/>
      <c r="CG9" s="199">
        <v>6</v>
      </c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1"/>
      <c r="CZ9" s="199">
        <v>7</v>
      </c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1"/>
      <c r="DP9" s="199">
        <v>8</v>
      </c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1"/>
      <c r="EF9" s="199">
        <v>9</v>
      </c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1"/>
    </row>
    <row r="10" spans="1:151" s="36" customFormat="1" ht="30" customHeight="1">
      <c r="A10" s="35"/>
      <c r="B10" s="188" t="s">
        <v>104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9"/>
      <c r="AC10" s="190" t="s">
        <v>107</v>
      </c>
      <c r="AD10" s="191"/>
      <c r="AE10" s="191"/>
      <c r="AF10" s="191"/>
      <c r="AG10" s="191"/>
      <c r="AH10" s="191"/>
      <c r="AI10" s="191"/>
      <c r="AJ10" s="191"/>
      <c r="AK10" s="192"/>
      <c r="AL10" s="193" t="s">
        <v>15</v>
      </c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4">
        <f>BQ10+CG10+DP10</f>
        <v>55495663.730000004</v>
      </c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>
        <f>BQ21</f>
        <v>46492750</v>
      </c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>
        <f>CG22</f>
        <v>2361053</v>
      </c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>
        <f>DP12+DP14+DP28</f>
        <v>6641860.73</v>
      </c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</row>
    <row r="11" spans="1:151" s="36" customFormat="1" ht="15" customHeight="1">
      <c r="A11" s="35"/>
      <c r="B11" s="148" t="s">
        <v>6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9"/>
      <c r="AC11" s="150"/>
      <c r="AD11" s="151"/>
      <c r="AE11" s="151"/>
      <c r="AF11" s="151"/>
      <c r="AG11" s="151"/>
      <c r="AH11" s="151"/>
      <c r="AI11" s="151"/>
      <c r="AJ11" s="151"/>
      <c r="AK11" s="152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 t="s">
        <v>15</v>
      </c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 t="s">
        <v>15</v>
      </c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 t="s">
        <v>15</v>
      </c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3" t="s">
        <v>15</v>
      </c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</row>
    <row r="12" spans="1:151" s="36" customFormat="1" ht="15" customHeight="1">
      <c r="A12" s="35"/>
      <c r="B12" s="148" t="s">
        <v>109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9"/>
      <c r="AC12" s="150" t="s">
        <v>108</v>
      </c>
      <c r="AD12" s="151"/>
      <c r="AE12" s="151"/>
      <c r="AF12" s="151"/>
      <c r="AG12" s="151"/>
      <c r="AH12" s="151"/>
      <c r="AI12" s="151"/>
      <c r="AJ12" s="151"/>
      <c r="AK12" s="152"/>
      <c r="AL12" s="137" t="s">
        <v>111</v>
      </c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2">
        <f>DP12</f>
        <v>530000</v>
      </c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4">
        <v>530000</v>
      </c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</row>
    <row r="13" spans="1:151" s="36" customFormat="1" ht="15" customHeight="1">
      <c r="A13" s="35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0"/>
      <c r="AD13" s="151"/>
      <c r="AE13" s="151"/>
      <c r="AF13" s="151"/>
      <c r="AG13" s="151"/>
      <c r="AH13" s="151"/>
      <c r="AI13" s="151"/>
      <c r="AJ13" s="151"/>
      <c r="AK13" s="152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 t="s">
        <v>15</v>
      </c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 t="s">
        <v>15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 t="s">
        <v>15</v>
      </c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3" t="s">
        <v>15</v>
      </c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</row>
    <row r="14" spans="1:151" s="36" customFormat="1" ht="30" customHeight="1">
      <c r="A14" s="37"/>
      <c r="B14" s="202" t="s">
        <v>110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3"/>
      <c r="AC14" s="164" t="s">
        <v>111</v>
      </c>
      <c r="AD14" s="165"/>
      <c r="AE14" s="165"/>
      <c r="AF14" s="165"/>
      <c r="AG14" s="165"/>
      <c r="AH14" s="165"/>
      <c r="AI14" s="165"/>
      <c r="AJ14" s="165"/>
      <c r="AK14" s="166"/>
      <c r="AL14" s="137" t="s">
        <v>113</v>
      </c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2">
        <f>BQ14+DP14</f>
        <v>5931860.73</v>
      </c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 t="s">
        <v>15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 t="s">
        <v>15</v>
      </c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4">
        <f>5758700.73+173160</f>
        <v>5931860.73</v>
      </c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</row>
    <row r="15" spans="1:151" s="36" customFormat="1" ht="15" customHeight="1">
      <c r="A15" s="37"/>
      <c r="B15" s="202" t="s">
        <v>40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3"/>
      <c r="AC15" s="164"/>
      <c r="AD15" s="165"/>
      <c r="AE15" s="165"/>
      <c r="AF15" s="165"/>
      <c r="AG15" s="165"/>
      <c r="AH15" s="165"/>
      <c r="AI15" s="165"/>
      <c r="AJ15" s="165"/>
      <c r="AK15" s="166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 t="s">
        <v>15</v>
      </c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 t="s">
        <v>15</v>
      </c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</row>
    <row r="16" spans="1:151" s="36" customFormat="1" ht="15" customHeight="1">
      <c r="A16" s="37"/>
      <c r="B16" s="202" t="s">
        <v>39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3"/>
      <c r="AC16" s="164"/>
      <c r="AD16" s="165"/>
      <c r="AE16" s="165"/>
      <c r="AF16" s="165"/>
      <c r="AG16" s="165"/>
      <c r="AH16" s="165"/>
      <c r="AI16" s="165"/>
      <c r="AJ16" s="165"/>
      <c r="AK16" s="166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 t="s">
        <v>15</v>
      </c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 t="s">
        <v>15</v>
      </c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</row>
    <row r="17" spans="1:151" s="36" customFormat="1" ht="15" customHeight="1">
      <c r="A17" s="37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3"/>
      <c r="AC17" s="164"/>
      <c r="AD17" s="165"/>
      <c r="AE17" s="165"/>
      <c r="AF17" s="165"/>
      <c r="AG17" s="165"/>
      <c r="AH17" s="165"/>
      <c r="AI17" s="165"/>
      <c r="AJ17" s="165"/>
      <c r="AK17" s="166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 t="s">
        <v>15</v>
      </c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 t="s">
        <v>15</v>
      </c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</row>
    <row r="18" spans="1:151" s="36" customFormat="1" ht="15" customHeight="1">
      <c r="A18" s="37"/>
      <c r="B18" s="202" t="s">
        <v>112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3"/>
      <c r="AC18" s="164"/>
      <c r="AD18" s="165"/>
      <c r="AE18" s="165"/>
      <c r="AF18" s="165"/>
      <c r="AG18" s="165"/>
      <c r="AH18" s="165"/>
      <c r="AI18" s="165"/>
      <c r="AJ18" s="165"/>
      <c r="AK18" s="166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 t="s">
        <v>15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 t="s">
        <v>15</v>
      </c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</row>
    <row r="19" spans="1:151" s="36" customFormat="1" ht="15" customHeight="1">
      <c r="A19" s="37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3"/>
      <c r="AC19" s="164"/>
      <c r="AD19" s="165"/>
      <c r="AE19" s="165"/>
      <c r="AF19" s="165"/>
      <c r="AG19" s="165"/>
      <c r="AH19" s="165"/>
      <c r="AI19" s="165"/>
      <c r="AJ19" s="165"/>
      <c r="AK19" s="166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 t="s">
        <v>15</v>
      </c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 t="s">
        <v>15</v>
      </c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</row>
    <row r="20" spans="1:151" s="36" customFormat="1" ht="43.5" customHeight="1">
      <c r="A20" s="35"/>
      <c r="B20" s="148" t="s">
        <v>114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9"/>
      <c r="AC20" s="150" t="s">
        <v>113</v>
      </c>
      <c r="AD20" s="151"/>
      <c r="AE20" s="151"/>
      <c r="AF20" s="151"/>
      <c r="AG20" s="151"/>
      <c r="AH20" s="151"/>
      <c r="AI20" s="151"/>
      <c r="AJ20" s="151"/>
      <c r="AK20" s="152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 t="s">
        <v>15</v>
      </c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 t="s">
        <v>15</v>
      </c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3" t="s">
        <v>15</v>
      </c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</row>
    <row r="21" spans="1:151" s="36" customFormat="1" ht="43.5" customHeight="1">
      <c r="A21" s="35"/>
      <c r="B21" s="148" t="s">
        <v>244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9"/>
      <c r="AC21" s="150" t="s">
        <v>245</v>
      </c>
      <c r="AD21" s="151"/>
      <c r="AE21" s="151"/>
      <c r="AF21" s="151"/>
      <c r="AG21" s="151"/>
      <c r="AH21" s="151"/>
      <c r="AI21" s="151"/>
      <c r="AJ21" s="151"/>
      <c r="AK21" s="152"/>
      <c r="AL21" s="143" t="s">
        <v>113</v>
      </c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32">
        <f>BQ21</f>
        <v>46492750</v>
      </c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>
        <v>46492750</v>
      </c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 t="s">
        <v>15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 t="s">
        <v>15</v>
      </c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 t="s">
        <v>15</v>
      </c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3" t="s">
        <v>15</v>
      </c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</row>
    <row r="22" spans="1:151" s="36" customFormat="1" ht="43.5" customHeight="1">
      <c r="A22" s="35"/>
      <c r="B22" s="148" t="s">
        <v>116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150" t="s">
        <v>115</v>
      </c>
      <c r="AD22" s="151"/>
      <c r="AE22" s="151"/>
      <c r="AF22" s="151"/>
      <c r="AG22" s="151"/>
      <c r="AH22" s="151"/>
      <c r="AI22" s="151"/>
      <c r="AJ22" s="151"/>
      <c r="AK22" s="152"/>
      <c r="AL22" s="143" t="s">
        <v>119</v>
      </c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32">
        <f>CG22</f>
        <v>2361053</v>
      </c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 t="s">
        <v>15</v>
      </c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>
        <f>SUM(CG24:CY27)</f>
        <v>2361053</v>
      </c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 t="s">
        <v>15</v>
      </c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3" t="s">
        <v>15</v>
      </c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</row>
    <row r="23" spans="1:151" s="36" customFormat="1" ht="13.5" customHeight="1">
      <c r="A23" s="35"/>
      <c r="B23" s="148" t="s">
        <v>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150"/>
      <c r="AD23" s="151"/>
      <c r="AE23" s="151"/>
      <c r="AF23" s="151"/>
      <c r="AG23" s="151"/>
      <c r="AH23" s="151"/>
      <c r="AI23" s="151"/>
      <c r="AJ23" s="151"/>
      <c r="AK23" s="152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</row>
    <row r="24" spans="1:151" s="36" customFormat="1" ht="14.25" customHeight="1">
      <c r="A24" s="35"/>
      <c r="B24" s="148" t="s">
        <v>246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  <c r="AC24" s="150"/>
      <c r="AD24" s="151"/>
      <c r="AE24" s="151"/>
      <c r="AF24" s="151"/>
      <c r="AG24" s="151"/>
      <c r="AH24" s="151"/>
      <c r="AI24" s="151"/>
      <c r="AJ24" s="151"/>
      <c r="AK24" s="152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 t="s">
        <v>15</v>
      </c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>
        <v>938700</v>
      </c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 t="s">
        <v>15</v>
      </c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3" t="s">
        <v>15</v>
      </c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</row>
    <row r="25" spans="1:151" s="36" customFormat="1" ht="17.25" customHeight="1">
      <c r="A25" s="35"/>
      <c r="B25" s="148" t="s">
        <v>247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50"/>
      <c r="AD25" s="151"/>
      <c r="AE25" s="151"/>
      <c r="AF25" s="151"/>
      <c r="AG25" s="151"/>
      <c r="AH25" s="151"/>
      <c r="AI25" s="151"/>
      <c r="AJ25" s="151"/>
      <c r="AK25" s="152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 t="s">
        <v>15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>
        <v>50000</v>
      </c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 t="s">
        <v>15</v>
      </c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3" t="s">
        <v>15</v>
      </c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</row>
    <row r="26" spans="1:151" s="36" customFormat="1" ht="19.5" customHeight="1">
      <c r="A26" s="35"/>
      <c r="B26" s="148" t="s">
        <v>248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9"/>
      <c r="AC26" s="150"/>
      <c r="AD26" s="151"/>
      <c r="AE26" s="151"/>
      <c r="AF26" s="151"/>
      <c r="AG26" s="151"/>
      <c r="AH26" s="151"/>
      <c r="AI26" s="151"/>
      <c r="AJ26" s="151"/>
      <c r="AK26" s="152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 t="s">
        <v>15</v>
      </c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>
        <v>35000</v>
      </c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 t="s">
        <v>15</v>
      </c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3" t="s">
        <v>15</v>
      </c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</row>
    <row r="27" spans="1:151" s="36" customFormat="1" ht="15" customHeight="1">
      <c r="A27" s="35"/>
      <c r="B27" s="148" t="s">
        <v>249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50"/>
      <c r="AD27" s="151"/>
      <c r="AE27" s="151"/>
      <c r="AF27" s="151"/>
      <c r="AG27" s="151"/>
      <c r="AH27" s="151"/>
      <c r="AI27" s="151"/>
      <c r="AJ27" s="151"/>
      <c r="AK27" s="152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 t="s">
        <v>15</v>
      </c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>
        <v>1337353</v>
      </c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 t="s">
        <v>15</v>
      </c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3" t="s">
        <v>15</v>
      </c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</row>
    <row r="28" spans="1:151" s="36" customFormat="1" ht="15" customHeight="1">
      <c r="A28" s="35"/>
      <c r="B28" s="148" t="s">
        <v>117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9"/>
      <c r="AC28" s="150" t="s">
        <v>118</v>
      </c>
      <c r="AD28" s="151"/>
      <c r="AE28" s="151"/>
      <c r="AF28" s="151"/>
      <c r="AG28" s="151"/>
      <c r="AH28" s="151"/>
      <c r="AI28" s="151"/>
      <c r="AJ28" s="151"/>
      <c r="AK28" s="152"/>
      <c r="AL28" s="137" t="s">
        <v>119</v>
      </c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2">
        <f>DP28</f>
        <v>180000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 t="s">
        <v>15</v>
      </c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 t="s">
        <v>15</v>
      </c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 t="s">
        <v>15</v>
      </c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4">
        <v>180000</v>
      </c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</row>
    <row r="29" spans="1:151" s="36" customFormat="1" ht="30" customHeight="1">
      <c r="A29" s="37"/>
      <c r="B29" s="202" t="s">
        <v>199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3"/>
      <c r="AC29" s="164" t="s">
        <v>119</v>
      </c>
      <c r="AD29" s="165"/>
      <c r="AE29" s="165"/>
      <c r="AF29" s="165"/>
      <c r="AG29" s="165"/>
      <c r="AH29" s="165"/>
      <c r="AI29" s="165"/>
      <c r="AJ29" s="165"/>
      <c r="AK29" s="166"/>
      <c r="AL29" s="143" t="s">
        <v>15</v>
      </c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 t="s">
        <v>15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 t="s">
        <v>15</v>
      </c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 t="s">
        <v>15</v>
      </c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3" t="s">
        <v>15</v>
      </c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</row>
    <row r="30" spans="1:151" s="36" customFormat="1" ht="15" customHeight="1">
      <c r="A30" s="35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9"/>
      <c r="AC30" s="150"/>
      <c r="AD30" s="151"/>
      <c r="AE30" s="151"/>
      <c r="AF30" s="151"/>
      <c r="AG30" s="151"/>
      <c r="AH30" s="151"/>
      <c r="AI30" s="151"/>
      <c r="AJ30" s="151"/>
      <c r="AK30" s="152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</row>
    <row r="31" spans="1:151" s="36" customFormat="1" ht="30" customHeight="1">
      <c r="A31" s="35"/>
      <c r="B31" s="188" t="s">
        <v>121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9"/>
      <c r="AC31" s="190" t="s">
        <v>120</v>
      </c>
      <c r="AD31" s="191"/>
      <c r="AE31" s="191"/>
      <c r="AF31" s="191"/>
      <c r="AG31" s="191"/>
      <c r="AH31" s="191"/>
      <c r="AI31" s="191"/>
      <c r="AJ31" s="191"/>
      <c r="AK31" s="192"/>
      <c r="AL31" s="193" t="s">
        <v>15</v>
      </c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4">
        <f>BQ31+CG31+DP31</f>
        <v>55744945.98</v>
      </c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>
        <f>BQ32+BQ44+BQ49</f>
        <v>46688398.769999996</v>
      </c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>
        <f>CG32+CG42+CG48+CG49</f>
        <v>2361053</v>
      </c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>
        <f>DP32+DP42+DP48+DP49</f>
        <v>6695494.21</v>
      </c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</row>
    <row r="32" spans="1:151" s="36" customFormat="1" ht="30" customHeight="1">
      <c r="A32" s="37"/>
      <c r="B32" s="202" t="s">
        <v>123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3"/>
      <c r="AC32" s="164" t="s">
        <v>122</v>
      </c>
      <c r="AD32" s="165"/>
      <c r="AE32" s="165"/>
      <c r="AF32" s="165"/>
      <c r="AG32" s="165"/>
      <c r="AH32" s="165"/>
      <c r="AI32" s="165"/>
      <c r="AJ32" s="165"/>
      <c r="AK32" s="166"/>
      <c r="AL32" s="143" t="s">
        <v>108</v>
      </c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32">
        <f>BQ32+CG32+DP32</f>
        <v>41492118</v>
      </c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>
        <f>BQ34+BQ36+BQ35</f>
        <v>40829784</v>
      </c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>
        <f>CG34+CG36+CG37</f>
        <v>0</v>
      </c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>
        <f>SUM(DP33:EE37)</f>
        <v>662334</v>
      </c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</row>
    <row r="33" spans="1:151" s="36" customFormat="1" ht="13.5">
      <c r="A33" s="35"/>
      <c r="B33" s="148" t="s">
        <v>1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9"/>
      <c r="AC33" s="164" t="s">
        <v>127</v>
      </c>
      <c r="AD33" s="165"/>
      <c r="AE33" s="165"/>
      <c r="AF33" s="165"/>
      <c r="AG33" s="165"/>
      <c r="AH33" s="165"/>
      <c r="AI33" s="165"/>
      <c r="AJ33" s="165"/>
      <c r="AK33" s="166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</row>
    <row r="34" spans="1:151" s="36" customFormat="1" ht="13.5">
      <c r="A34" s="35"/>
      <c r="B34" s="148" t="s">
        <v>124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167"/>
      <c r="AD34" s="168"/>
      <c r="AE34" s="168"/>
      <c r="AF34" s="168"/>
      <c r="AG34" s="168"/>
      <c r="AH34" s="168"/>
      <c r="AI34" s="168"/>
      <c r="AJ34" s="168"/>
      <c r="AK34" s="169"/>
      <c r="AL34" s="143" t="s">
        <v>305</v>
      </c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32">
        <f>BQ34+DP34</f>
        <v>31800915</v>
      </c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>
        <v>31295281</v>
      </c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4">
        <v>505634</v>
      </c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</row>
    <row r="35" spans="1:151" s="36" customFormat="1" ht="44.25" customHeight="1">
      <c r="A35" s="35"/>
      <c r="B35" s="148" t="s">
        <v>308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  <c r="AC35" s="167"/>
      <c r="AD35" s="168"/>
      <c r="AE35" s="168"/>
      <c r="AF35" s="168"/>
      <c r="AG35" s="168"/>
      <c r="AH35" s="168"/>
      <c r="AI35" s="168"/>
      <c r="AJ35" s="168"/>
      <c r="AK35" s="169"/>
      <c r="AL35" s="150" t="s">
        <v>307</v>
      </c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2"/>
      <c r="BA35" s="212">
        <f>BQ35+DP35</f>
        <v>64000</v>
      </c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  <c r="BQ35" s="212">
        <v>64000</v>
      </c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4"/>
      <c r="CG35" s="212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4"/>
      <c r="CZ35" s="212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4"/>
      <c r="DP35" s="215">
        <v>0</v>
      </c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7"/>
      <c r="EF35" s="218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20"/>
    </row>
    <row r="36" spans="1:151" s="36" customFormat="1" ht="30" customHeight="1">
      <c r="A36" s="35"/>
      <c r="B36" s="148" t="s">
        <v>125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9"/>
      <c r="AC36" s="167"/>
      <c r="AD36" s="168"/>
      <c r="AE36" s="168"/>
      <c r="AF36" s="168"/>
      <c r="AG36" s="168"/>
      <c r="AH36" s="168"/>
      <c r="AI36" s="168"/>
      <c r="AJ36" s="168"/>
      <c r="AK36" s="169"/>
      <c r="AL36" s="143" t="s">
        <v>306</v>
      </c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32">
        <f>BQ36+DP36</f>
        <v>9623203</v>
      </c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>
        <v>9470503</v>
      </c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4">
        <v>152700</v>
      </c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</row>
    <row r="37" spans="1:151" s="36" customFormat="1" ht="57" customHeight="1">
      <c r="A37" s="37"/>
      <c r="B37" s="202" t="s">
        <v>126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3"/>
      <c r="AC37" s="156"/>
      <c r="AD37" s="157"/>
      <c r="AE37" s="157"/>
      <c r="AF37" s="157"/>
      <c r="AG37" s="157"/>
      <c r="AH37" s="157"/>
      <c r="AI37" s="157"/>
      <c r="AJ37" s="157"/>
      <c r="AK37" s="158"/>
      <c r="AL37" s="143" t="s">
        <v>311</v>
      </c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32">
        <f>BQ37+DP37</f>
        <v>4000</v>
      </c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4">
        <v>4000</v>
      </c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</row>
    <row r="38" spans="1:151" s="36" customFormat="1" ht="43.5" customHeight="1">
      <c r="A38" s="35"/>
      <c r="B38" s="148" t="s">
        <v>129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164" t="s">
        <v>128</v>
      </c>
      <c r="AD38" s="165"/>
      <c r="AE38" s="165"/>
      <c r="AF38" s="165"/>
      <c r="AG38" s="165"/>
      <c r="AH38" s="165"/>
      <c r="AI38" s="165"/>
      <c r="AJ38" s="165"/>
      <c r="AK38" s="166"/>
      <c r="AL38" s="143" t="s">
        <v>156</v>
      </c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</row>
    <row r="39" spans="1:151" s="36" customFormat="1" ht="15" customHeight="1">
      <c r="A39" s="35"/>
      <c r="B39" s="148" t="s">
        <v>1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167"/>
      <c r="AD39" s="168"/>
      <c r="AE39" s="168"/>
      <c r="AF39" s="168"/>
      <c r="AG39" s="168"/>
      <c r="AH39" s="168"/>
      <c r="AI39" s="168"/>
      <c r="AJ39" s="168"/>
      <c r="AK39" s="169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</row>
    <row r="40" spans="1:151" s="36" customFormat="1" ht="15" customHeight="1">
      <c r="A40" s="37"/>
      <c r="B40" s="202" t="s">
        <v>172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3"/>
      <c r="AC40" s="167"/>
      <c r="AD40" s="168"/>
      <c r="AE40" s="168"/>
      <c r="AF40" s="168"/>
      <c r="AG40" s="168"/>
      <c r="AH40" s="168"/>
      <c r="AI40" s="168"/>
      <c r="AJ40" s="168"/>
      <c r="AK40" s="169"/>
      <c r="AL40" s="143" t="s">
        <v>130</v>
      </c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</row>
    <row r="41" spans="1:151" s="36" customFormat="1" ht="15" customHeight="1">
      <c r="A41" s="38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5"/>
      <c r="AC41" s="156"/>
      <c r="AD41" s="157"/>
      <c r="AE41" s="157"/>
      <c r="AF41" s="157"/>
      <c r="AG41" s="157"/>
      <c r="AH41" s="157"/>
      <c r="AI41" s="157"/>
      <c r="AJ41" s="157"/>
      <c r="AK41" s="158"/>
      <c r="AL41" s="143" t="s">
        <v>131</v>
      </c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</row>
    <row r="42" spans="1:151" s="36" customFormat="1" ht="30" customHeight="1">
      <c r="A42" s="35"/>
      <c r="B42" s="148" t="s">
        <v>132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9"/>
      <c r="AC42" s="153"/>
      <c r="AD42" s="154"/>
      <c r="AE42" s="154"/>
      <c r="AF42" s="154"/>
      <c r="AG42" s="154"/>
      <c r="AH42" s="154"/>
      <c r="AI42" s="154"/>
      <c r="AJ42" s="154"/>
      <c r="AK42" s="155"/>
      <c r="AL42" s="143" t="s">
        <v>133</v>
      </c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32">
        <f>BQ42+DP42+CG42</f>
        <v>519000</v>
      </c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>
        <f>BQ44</f>
        <v>500000</v>
      </c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>
        <f>SUM(DP44:EE47)</f>
        <v>19000</v>
      </c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</row>
    <row r="43" spans="1:151" s="36" customFormat="1" ht="15" customHeight="1">
      <c r="A43" s="35"/>
      <c r="B43" s="148" t="s">
        <v>1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9"/>
      <c r="AC43" s="156"/>
      <c r="AD43" s="157"/>
      <c r="AE43" s="157"/>
      <c r="AF43" s="157"/>
      <c r="AG43" s="157"/>
      <c r="AH43" s="157"/>
      <c r="AI43" s="157"/>
      <c r="AJ43" s="157"/>
      <c r="AK43" s="158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</row>
    <row r="44" spans="1:151" s="36" customFormat="1" ht="43.5" customHeight="1">
      <c r="A44" s="35"/>
      <c r="B44" s="148" t="s">
        <v>134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9"/>
      <c r="AC44" s="164" t="s">
        <v>138</v>
      </c>
      <c r="AD44" s="165"/>
      <c r="AE44" s="165"/>
      <c r="AF44" s="165"/>
      <c r="AG44" s="165"/>
      <c r="AH44" s="165"/>
      <c r="AI44" s="165"/>
      <c r="AJ44" s="165"/>
      <c r="AK44" s="166"/>
      <c r="AL44" s="143" t="s">
        <v>309</v>
      </c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32">
        <f>BQ44+DP44+CG44</f>
        <v>508500</v>
      </c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>
        <v>500000</v>
      </c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4">
        <v>8500</v>
      </c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</row>
    <row r="45" spans="1:151" s="36" customFormat="1" ht="30" customHeight="1">
      <c r="A45" s="35"/>
      <c r="B45" s="148" t="s">
        <v>135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9"/>
      <c r="AC45" s="167"/>
      <c r="AD45" s="168"/>
      <c r="AE45" s="168"/>
      <c r="AF45" s="168"/>
      <c r="AG45" s="168"/>
      <c r="AH45" s="168"/>
      <c r="AI45" s="168"/>
      <c r="AJ45" s="168"/>
      <c r="AK45" s="169"/>
      <c r="AL45" s="143" t="s">
        <v>310</v>
      </c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32">
        <f>BQ45+DP45</f>
        <v>10500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4">
        <v>10500</v>
      </c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</row>
    <row r="46" spans="1:151" s="36" customFormat="1" ht="15" customHeight="1">
      <c r="A46" s="35"/>
      <c r="B46" s="148" t="s">
        <v>137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9"/>
      <c r="AC46" s="156"/>
      <c r="AD46" s="157"/>
      <c r="AE46" s="157"/>
      <c r="AF46" s="157"/>
      <c r="AG46" s="157"/>
      <c r="AH46" s="157"/>
      <c r="AI46" s="157"/>
      <c r="AJ46" s="157"/>
      <c r="AK46" s="158"/>
      <c r="AL46" s="143" t="s">
        <v>136</v>
      </c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32">
        <f>BQ46+DP46</f>
        <v>0</v>
      </c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</row>
    <row r="47" spans="1:151" s="36" customFormat="1" ht="43.5" customHeight="1">
      <c r="A47" s="37"/>
      <c r="B47" s="202" t="s">
        <v>140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3"/>
      <c r="AC47" s="164" t="s">
        <v>139</v>
      </c>
      <c r="AD47" s="165"/>
      <c r="AE47" s="165"/>
      <c r="AF47" s="165"/>
      <c r="AG47" s="165"/>
      <c r="AH47" s="165"/>
      <c r="AI47" s="165"/>
      <c r="AJ47" s="165"/>
      <c r="AK47" s="166"/>
      <c r="AL47" s="143" t="s">
        <v>136</v>
      </c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</row>
    <row r="48" spans="1:151" s="47" customFormat="1" ht="43.5" customHeight="1">
      <c r="A48" s="48"/>
      <c r="B48" s="210" t="s">
        <v>142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1"/>
      <c r="AC48" s="207" t="s">
        <v>141</v>
      </c>
      <c r="AD48" s="208"/>
      <c r="AE48" s="208"/>
      <c r="AF48" s="208"/>
      <c r="AG48" s="208"/>
      <c r="AH48" s="208"/>
      <c r="AI48" s="208"/>
      <c r="AJ48" s="208"/>
      <c r="AK48" s="209"/>
      <c r="AL48" s="137" t="s">
        <v>333</v>
      </c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4">
        <f>DP48</f>
        <v>36000</v>
      </c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>
        <v>36000</v>
      </c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</row>
    <row r="49" spans="1:151" s="5" customFormat="1" ht="43.5" customHeight="1">
      <c r="A49" s="33"/>
      <c r="B49" s="99" t="s">
        <v>143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73"/>
      <c r="AD49" s="174"/>
      <c r="AE49" s="174"/>
      <c r="AF49" s="174"/>
      <c r="AG49" s="174"/>
      <c r="AH49" s="174"/>
      <c r="AI49" s="174"/>
      <c r="AJ49" s="174"/>
      <c r="AK49" s="175"/>
      <c r="AL49" s="143" t="s">
        <v>139</v>
      </c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34">
        <f>BQ49+CG49+DP49</f>
        <v>13697827.98</v>
      </c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>
        <f>SUM(BQ50:CF71)</f>
        <v>5358614.77</v>
      </c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>
        <f>SUM(CG50:CY76)</f>
        <v>2361053</v>
      </c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98">
        <f>SUM(DP51:EE84)</f>
        <v>5978160.21</v>
      </c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</row>
    <row r="50" spans="1:151" s="5" customFormat="1" ht="15">
      <c r="A50" s="33"/>
      <c r="B50" s="99" t="s">
        <v>1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45"/>
      <c r="AD50" s="146"/>
      <c r="AE50" s="146"/>
      <c r="AF50" s="146"/>
      <c r="AG50" s="146"/>
      <c r="AH50" s="146"/>
      <c r="AI50" s="146"/>
      <c r="AJ50" s="146"/>
      <c r="AK50" s="147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</row>
    <row r="51" spans="1:151" s="5" customFormat="1" ht="60.75" customHeight="1">
      <c r="A51" s="33"/>
      <c r="B51" s="99" t="s">
        <v>145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145"/>
      <c r="AD51" s="146"/>
      <c r="AE51" s="146"/>
      <c r="AF51" s="146"/>
      <c r="AG51" s="146"/>
      <c r="AH51" s="146"/>
      <c r="AI51" s="146"/>
      <c r="AJ51" s="146"/>
      <c r="AK51" s="147"/>
      <c r="AL51" s="143" t="s">
        <v>144</v>
      </c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</row>
    <row r="52" spans="1:151" s="5" customFormat="1" ht="15">
      <c r="A52" s="33"/>
      <c r="B52" s="99" t="s">
        <v>146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145"/>
      <c r="AD52" s="146"/>
      <c r="AE52" s="146"/>
      <c r="AF52" s="146"/>
      <c r="AG52" s="146"/>
      <c r="AH52" s="146"/>
      <c r="AI52" s="146"/>
      <c r="AJ52" s="146"/>
      <c r="AK52" s="147"/>
      <c r="AL52" s="143" t="s">
        <v>259</v>
      </c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32">
        <f>BQ52+CG52+DP52</f>
        <v>213000</v>
      </c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>
        <v>213000</v>
      </c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</row>
    <row r="53" spans="1:151" s="5" customFormat="1" ht="15">
      <c r="A53" s="33"/>
      <c r="B53" s="99" t="s">
        <v>148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00"/>
      <c r="AC53" s="145"/>
      <c r="AD53" s="146"/>
      <c r="AE53" s="146"/>
      <c r="AF53" s="146"/>
      <c r="AG53" s="146"/>
      <c r="AH53" s="146"/>
      <c r="AI53" s="146"/>
      <c r="AJ53" s="146"/>
      <c r="AK53" s="147"/>
      <c r="AL53" s="143" t="s">
        <v>297</v>
      </c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32">
        <f>BQ53+CG53+DP53</f>
        <v>80000</v>
      </c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>
        <v>80000</v>
      </c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</row>
    <row r="54" spans="1:151" s="5" customFormat="1" ht="15">
      <c r="A54" s="33"/>
      <c r="B54" s="99" t="s">
        <v>250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145"/>
      <c r="AD54" s="146"/>
      <c r="AE54" s="146"/>
      <c r="AF54" s="146"/>
      <c r="AG54" s="146"/>
      <c r="AH54" s="146"/>
      <c r="AI54" s="146"/>
      <c r="AJ54" s="146"/>
      <c r="AK54" s="147"/>
      <c r="AL54" s="143" t="s">
        <v>297</v>
      </c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32">
        <f>CG54</f>
        <v>18000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>
        <v>18000</v>
      </c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</row>
    <row r="55" spans="1:151" s="5" customFormat="1" ht="15">
      <c r="A55" s="33"/>
      <c r="B55" s="99" t="s">
        <v>149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145"/>
      <c r="AD55" s="146"/>
      <c r="AE55" s="146"/>
      <c r="AF55" s="146"/>
      <c r="AG55" s="146"/>
      <c r="AH55" s="146"/>
      <c r="AI55" s="146"/>
      <c r="AJ55" s="146"/>
      <c r="AK55" s="147"/>
      <c r="AL55" s="143" t="s">
        <v>264</v>
      </c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32">
        <f>BQ55+CG55+DP55</f>
        <v>5200000</v>
      </c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>
        <v>5050000</v>
      </c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>
        <v>150000</v>
      </c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</row>
    <row r="56" spans="1:151" s="5" customFormat="1" ht="43.5" customHeight="1">
      <c r="A56" s="33"/>
      <c r="B56" s="99" t="s">
        <v>173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162"/>
      <c r="AD56" s="63"/>
      <c r="AE56" s="63"/>
      <c r="AF56" s="63"/>
      <c r="AG56" s="63"/>
      <c r="AH56" s="63"/>
      <c r="AI56" s="63"/>
      <c r="AJ56" s="63"/>
      <c r="AK56" s="163"/>
      <c r="AL56" s="143" t="s">
        <v>147</v>
      </c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</row>
    <row r="57" spans="1:151" s="5" customFormat="1" ht="30" customHeight="1">
      <c r="A57" s="33"/>
      <c r="B57" s="99" t="s">
        <v>150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100"/>
      <c r="AC57" s="145" t="s">
        <v>152</v>
      </c>
      <c r="AD57" s="146"/>
      <c r="AE57" s="146"/>
      <c r="AF57" s="146"/>
      <c r="AG57" s="146"/>
      <c r="AH57" s="146"/>
      <c r="AI57" s="146"/>
      <c r="AJ57" s="146"/>
      <c r="AK57" s="147"/>
      <c r="AL57" s="143" t="s">
        <v>269</v>
      </c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32">
        <f>BQ57+CG57+DP57</f>
        <v>2557533.52</v>
      </c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>
        <v>2557533.52</v>
      </c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</row>
    <row r="58" spans="1:151" s="5" customFormat="1" ht="30" customHeight="1">
      <c r="A58" s="33"/>
      <c r="B58" s="99" t="s">
        <v>249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00"/>
      <c r="AC58" s="145"/>
      <c r="AD58" s="146"/>
      <c r="AE58" s="146"/>
      <c r="AF58" s="146"/>
      <c r="AG58" s="146"/>
      <c r="AH58" s="146"/>
      <c r="AI58" s="146"/>
      <c r="AJ58" s="146"/>
      <c r="AK58" s="147"/>
      <c r="AL58" s="143" t="s">
        <v>269</v>
      </c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32">
        <f>CG58</f>
        <v>1337353</v>
      </c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>
        <v>1337353</v>
      </c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</row>
    <row r="59" spans="1:151" s="5" customFormat="1" ht="15" customHeight="1">
      <c r="A59" s="33"/>
      <c r="B59" s="99" t="s">
        <v>151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00"/>
      <c r="AC59" s="145"/>
      <c r="AD59" s="146"/>
      <c r="AE59" s="146"/>
      <c r="AF59" s="146"/>
      <c r="AG59" s="146"/>
      <c r="AH59" s="146"/>
      <c r="AI59" s="146"/>
      <c r="AJ59" s="146"/>
      <c r="AK59" s="147"/>
      <c r="AL59" s="143" t="s">
        <v>272</v>
      </c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32">
        <f>BQ59+CG59+DP59</f>
        <v>1162211.88</v>
      </c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>
        <f>940051.88+137160+85000</f>
        <v>1162211.88</v>
      </c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</row>
    <row r="60" spans="1:151" s="5" customFormat="1" ht="15" customHeight="1">
      <c r="A60" s="33"/>
      <c r="B60" s="99" t="s">
        <v>250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100"/>
      <c r="AC60" s="145"/>
      <c r="AD60" s="146"/>
      <c r="AE60" s="146"/>
      <c r="AF60" s="146"/>
      <c r="AG60" s="146"/>
      <c r="AH60" s="146"/>
      <c r="AI60" s="146"/>
      <c r="AJ60" s="146"/>
      <c r="AK60" s="147"/>
      <c r="AL60" s="143" t="s">
        <v>272</v>
      </c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32">
        <f>CG60</f>
        <v>265000</v>
      </c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>
        <v>265000</v>
      </c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</row>
    <row r="61" spans="1:151" s="47" customFormat="1" ht="15" customHeight="1">
      <c r="A61" s="46"/>
      <c r="B61" s="135" t="s">
        <v>248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6"/>
      <c r="AC61" s="138"/>
      <c r="AD61" s="139"/>
      <c r="AE61" s="139"/>
      <c r="AF61" s="139"/>
      <c r="AG61" s="139"/>
      <c r="AH61" s="139"/>
      <c r="AI61" s="139"/>
      <c r="AJ61" s="139"/>
      <c r="AK61" s="140"/>
      <c r="AL61" s="137" t="s">
        <v>272</v>
      </c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4">
        <f>CG61</f>
        <v>35000</v>
      </c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>
        <v>35000</v>
      </c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</row>
    <row r="62" spans="1:151" s="47" customFormat="1" ht="15" customHeight="1">
      <c r="A62" s="46"/>
      <c r="B62" s="135" t="s">
        <v>247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6"/>
      <c r="AC62" s="138"/>
      <c r="AD62" s="139"/>
      <c r="AE62" s="139"/>
      <c r="AF62" s="139"/>
      <c r="AG62" s="139"/>
      <c r="AH62" s="139"/>
      <c r="AI62" s="139"/>
      <c r="AJ62" s="139"/>
      <c r="AK62" s="140"/>
      <c r="AL62" s="137" t="s">
        <v>272</v>
      </c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4">
        <f>CG62</f>
        <v>50000</v>
      </c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>
        <v>50000</v>
      </c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</row>
    <row r="63" spans="1:151" s="47" customFormat="1" ht="15" customHeight="1">
      <c r="A63" s="46"/>
      <c r="B63" s="135" t="s">
        <v>312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6"/>
      <c r="AC63" s="138"/>
      <c r="AD63" s="139"/>
      <c r="AE63" s="139"/>
      <c r="AF63" s="139"/>
      <c r="AG63" s="139"/>
      <c r="AH63" s="139"/>
      <c r="AI63" s="139"/>
      <c r="AJ63" s="139"/>
      <c r="AK63" s="140"/>
      <c r="AL63" s="137" t="s">
        <v>313</v>
      </c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4">
        <f>DP63</f>
        <v>17000</v>
      </c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>
        <v>17000</v>
      </c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</row>
    <row r="64" spans="1:151" s="47" customFormat="1" ht="23.25" customHeight="1">
      <c r="A64" s="46"/>
      <c r="B64" s="135" t="s">
        <v>315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6"/>
      <c r="AC64" s="138"/>
      <c r="AD64" s="139"/>
      <c r="AE64" s="139"/>
      <c r="AF64" s="139"/>
      <c r="AG64" s="139"/>
      <c r="AH64" s="139"/>
      <c r="AI64" s="139"/>
      <c r="AJ64" s="139"/>
      <c r="AK64" s="140"/>
      <c r="AL64" s="137" t="s">
        <v>314</v>
      </c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4">
        <f>DP64</f>
        <v>138414.81</v>
      </c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>
        <v>138414.81</v>
      </c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</row>
    <row r="65" spans="1:151" s="5" customFormat="1" ht="15" customHeight="1">
      <c r="A65" s="34"/>
      <c r="B65" s="196" t="s">
        <v>154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7"/>
      <c r="AC65" s="145"/>
      <c r="AD65" s="146"/>
      <c r="AE65" s="146"/>
      <c r="AF65" s="146"/>
      <c r="AG65" s="146"/>
      <c r="AH65" s="146"/>
      <c r="AI65" s="146"/>
      <c r="AJ65" s="146"/>
      <c r="AK65" s="147"/>
      <c r="AL65" s="143" t="s">
        <v>153</v>
      </c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</row>
    <row r="66" spans="1:151" s="5" customFormat="1" ht="15" customHeight="1">
      <c r="A66" s="3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10"/>
      <c r="AC66" s="159"/>
      <c r="AD66" s="160"/>
      <c r="AE66" s="160"/>
      <c r="AF66" s="160"/>
      <c r="AG66" s="160"/>
      <c r="AH66" s="160"/>
      <c r="AI66" s="160"/>
      <c r="AJ66" s="160"/>
      <c r="AK66" s="161"/>
      <c r="AL66" s="143" t="s">
        <v>275</v>
      </c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32">
        <f>BQ66+CG66+DP66</f>
        <v>770000</v>
      </c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>
        <v>770000</v>
      </c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</row>
    <row r="67" spans="1:151" s="5" customFormat="1" ht="15" customHeight="1">
      <c r="A67" s="39"/>
      <c r="B67" s="141" t="s">
        <v>250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2"/>
      <c r="AC67" s="159"/>
      <c r="AD67" s="160"/>
      <c r="AE67" s="160"/>
      <c r="AF67" s="160"/>
      <c r="AG67" s="160"/>
      <c r="AH67" s="160"/>
      <c r="AI67" s="160"/>
      <c r="AJ67" s="160"/>
      <c r="AK67" s="161"/>
      <c r="AL67" s="143" t="s">
        <v>275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32">
        <f>CG67</f>
        <v>499600</v>
      </c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>
        <v>499600</v>
      </c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</row>
    <row r="68" spans="1:151" s="5" customFormat="1" ht="30" customHeight="1">
      <c r="A68" s="33"/>
      <c r="B68" s="99" t="s">
        <v>155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100"/>
      <c r="AC68" s="170"/>
      <c r="AD68" s="171"/>
      <c r="AE68" s="171"/>
      <c r="AF68" s="171"/>
      <c r="AG68" s="171"/>
      <c r="AH68" s="171"/>
      <c r="AI68" s="171"/>
      <c r="AJ68" s="171"/>
      <c r="AK68" s="172"/>
      <c r="AL68" s="143" t="s">
        <v>147</v>
      </c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32">
        <f>BQ68+CG68+DP68</f>
        <v>0</v>
      </c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</row>
    <row r="69" spans="1:151" s="5" customFormat="1" ht="44.25" customHeight="1">
      <c r="A69" s="34"/>
      <c r="B69" s="99" t="s">
        <v>316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100"/>
      <c r="AC69" s="170"/>
      <c r="AD69" s="171"/>
      <c r="AE69" s="171"/>
      <c r="AF69" s="171"/>
      <c r="AG69" s="171"/>
      <c r="AH69" s="171"/>
      <c r="AI69" s="171"/>
      <c r="AJ69" s="171"/>
      <c r="AK69" s="172"/>
      <c r="AL69" s="143" t="s">
        <v>317</v>
      </c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32">
        <f>BQ69+CG69+DP69</f>
        <v>10000</v>
      </c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>
        <v>10000</v>
      </c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</row>
    <row r="70" spans="1:151" s="5" customFormat="1" ht="15" customHeight="1">
      <c r="A70" s="34"/>
      <c r="B70" s="196" t="s">
        <v>304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7"/>
      <c r="AC70" s="145"/>
      <c r="AD70" s="146"/>
      <c r="AE70" s="146"/>
      <c r="AF70" s="146"/>
      <c r="AG70" s="146"/>
      <c r="AH70" s="146"/>
      <c r="AI70" s="146"/>
      <c r="AJ70" s="146"/>
      <c r="AK70" s="147"/>
      <c r="AL70" s="143" t="s">
        <v>153</v>
      </c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32">
        <f>BQ70+CG70+DP70</f>
        <v>0</v>
      </c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</row>
    <row r="71" spans="1:151" s="5" customFormat="1" ht="15" customHeight="1">
      <c r="A71" s="3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10"/>
      <c r="AC71" s="159"/>
      <c r="AD71" s="160"/>
      <c r="AE71" s="160"/>
      <c r="AF71" s="160"/>
      <c r="AG71" s="160"/>
      <c r="AH71" s="160"/>
      <c r="AI71" s="160"/>
      <c r="AJ71" s="160"/>
      <c r="AK71" s="161"/>
      <c r="AL71" s="143" t="s">
        <v>318</v>
      </c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32">
        <f>BQ71+DP71+CG71</f>
        <v>448614.77</v>
      </c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>
        <v>308614.77</v>
      </c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>
        <v>140000</v>
      </c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</row>
    <row r="72" spans="1:151" s="5" customFormat="1" ht="47.25" customHeight="1">
      <c r="A72" s="34"/>
      <c r="B72" s="99" t="s">
        <v>319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100"/>
      <c r="AC72" s="170"/>
      <c r="AD72" s="171"/>
      <c r="AE72" s="171"/>
      <c r="AF72" s="171"/>
      <c r="AG72" s="171"/>
      <c r="AH72" s="171"/>
      <c r="AI72" s="171"/>
      <c r="AJ72" s="171"/>
      <c r="AK72" s="172"/>
      <c r="AL72" s="143" t="s">
        <v>320</v>
      </c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32">
        <f>BQ72+CG72+DP72</f>
        <v>120000</v>
      </c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>
        <v>120000</v>
      </c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</row>
    <row r="73" spans="1:151" s="5" customFormat="1" ht="39.75" customHeight="1">
      <c r="A73" s="34"/>
      <c r="B73" s="99" t="s">
        <v>321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100"/>
      <c r="AC73" s="170"/>
      <c r="AD73" s="171"/>
      <c r="AE73" s="171"/>
      <c r="AF73" s="171"/>
      <c r="AG73" s="171"/>
      <c r="AH73" s="171"/>
      <c r="AI73" s="171"/>
      <c r="AJ73" s="171"/>
      <c r="AK73" s="172"/>
      <c r="AL73" s="143" t="s">
        <v>322</v>
      </c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32">
        <f>BQ73+CG73+DP73</f>
        <v>140000</v>
      </c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>
        <v>140000</v>
      </c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</row>
    <row r="74" spans="1:151" s="5" customFormat="1" ht="13.5" customHeight="1">
      <c r="A74" s="34"/>
      <c r="B74" s="99" t="s">
        <v>250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100"/>
      <c r="AC74" s="170"/>
      <c r="AD74" s="171"/>
      <c r="AE74" s="171"/>
      <c r="AF74" s="171"/>
      <c r="AG74" s="171"/>
      <c r="AH74" s="171"/>
      <c r="AI74" s="171"/>
      <c r="AJ74" s="171"/>
      <c r="AK74" s="172"/>
      <c r="AL74" s="143" t="s">
        <v>322</v>
      </c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32">
        <f>CG74</f>
        <v>50000</v>
      </c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>
        <v>50000</v>
      </c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</row>
    <row r="75" spans="1:151" s="5" customFormat="1" ht="56.25" customHeight="1">
      <c r="A75" s="34"/>
      <c r="B75" s="99" t="s">
        <v>323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100"/>
      <c r="AC75" s="170"/>
      <c r="AD75" s="171"/>
      <c r="AE75" s="171"/>
      <c r="AF75" s="171"/>
      <c r="AG75" s="171"/>
      <c r="AH75" s="171"/>
      <c r="AI75" s="171"/>
      <c r="AJ75" s="171"/>
      <c r="AK75" s="172"/>
      <c r="AL75" s="143" t="s">
        <v>324</v>
      </c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32">
        <f>BQ75+CG75+DP75</f>
        <v>480000</v>
      </c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>
        <v>480000</v>
      </c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</row>
    <row r="76" spans="1:151" s="5" customFormat="1" ht="22.5" customHeight="1">
      <c r="A76" s="34"/>
      <c r="B76" s="99" t="s">
        <v>250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100"/>
      <c r="AC76" s="170"/>
      <c r="AD76" s="171"/>
      <c r="AE76" s="171"/>
      <c r="AF76" s="171"/>
      <c r="AG76" s="171"/>
      <c r="AH76" s="171"/>
      <c r="AI76" s="171"/>
      <c r="AJ76" s="171"/>
      <c r="AK76" s="172"/>
      <c r="AL76" s="143" t="s">
        <v>324</v>
      </c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32">
        <f>CG76</f>
        <v>106100</v>
      </c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>
        <v>106100</v>
      </c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</row>
    <row r="77" spans="1:151" s="36" customFormat="1" ht="42" customHeight="1">
      <c r="A77" s="35"/>
      <c r="B77" s="188" t="s">
        <v>157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9"/>
      <c r="AC77" s="190" t="s">
        <v>156</v>
      </c>
      <c r="AD77" s="191"/>
      <c r="AE77" s="191"/>
      <c r="AF77" s="191"/>
      <c r="AG77" s="191"/>
      <c r="AH77" s="191"/>
      <c r="AI77" s="191"/>
      <c r="AJ77" s="191"/>
      <c r="AK77" s="192"/>
      <c r="AL77" s="193" t="s">
        <v>15</v>
      </c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</row>
    <row r="78" spans="1:151" s="36" customFormat="1" ht="15" customHeight="1">
      <c r="A78" s="35"/>
      <c r="B78" s="148" t="s">
        <v>1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9"/>
      <c r="AC78" s="150"/>
      <c r="AD78" s="151"/>
      <c r="AE78" s="151"/>
      <c r="AF78" s="151"/>
      <c r="AG78" s="151"/>
      <c r="AH78" s="151"/>
      <c r="AI78" s="151"/>
      <c r="AJ78" s="151"/>
      <c r="AK78" s="152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</row>
    <row r="79" spans="1:151" s="36" customFormat="1" ht="30" customHeight="1">
      <c r="A79" s="35"/>
      <c r="B79" s="148" t="s">
        <v>159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9"/>
      <c r="AC79" s="150" t="s">
        <v>158</v>
      </c>
      <c r="AD79" s="151"/>
      <c r="AE79" s="151"/>
      <c r="AF79" s="151"/>
      <c r="AG79" s="151"/>
      <c r="AH79" s="151"/>
      <c r="AI79" s="151"/>
      <c r="AJ79" s="151"/>
      <c r="AK79" s="152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</row>
    <row r="80" spans="1:151" s="36" customFormat="1" ht="15" customHeight="1">
      <c r="A80" s="35"/>
      <c r="B80" s="148" t="s">
        <v>160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9"/>
      <c r="AC80" s="150" t="s">
        <v>161</v>
      </c>
      <c r="AD80" s="151"/>
      <c r="AE80" s="151"/>
      <c r="AF80" s="151"/>
      <c r="AG80" s="151"/>
      <c r="AH80" s="151"/>
      <c r="AI80" s="151"/>
      <c r="AJ80" s="151"/>
      <c r="AK80" s="152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</row>
    <row r="81" spans="1:151" s="36" customFormat="1" ht="30" customHeight="1">
      <c r="A81" s="35"/>
      <c r="B81" s="148" t="s">
        <v>163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9"/>
      <c r="AC81" s="150" t="s">
        <v>162</v>
      </c>
      <c r="AD81" s="151"/>
      <c r="AE81" s="151"/>
      <c r="AF81" s="151"/>
      <c r="AG81" s="151"/>
      <c r="AH81" s="151"/>
      <c r="AI81" s="151"/>
      <c r="AJ81" s="151"/>
      <c r="AK81" s="152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 t="s">
        <v>243</v>
      </c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</row>
    <row r="82" spans="1:151" s="36" customFormat="1" ht="15" customHeight="1">
      <c r="A82" s="35"/>
      <c r="B82" s="148" t="s">
        <v>1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9"/>
      <c r="AC82" s="150"/>
      <c r="AD82" s="151"/>
      <c r="AE82" s="151"/>
      <c r="AF82" s="151"/>
      <c r="AG82" s="151"/>
      <c r="AH82" s="151"/>
      <c r="AI82" s="151"/>
      <c r="AJ82" s="151"/>
      <c r="AK82" s="152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</row>
    <row r="83" spans="1:151" s="36" customFormat="1" ht="30" customHeight="1">
      <c r="A83" s="35"/>
      <c r="B83" s="148" t="s">
        <v>164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9"/>
      <c r="AC83" s="150" t="s">
        <v>165</v>
      </c>
      <c r="AD83" s="151"/>
      <c r="AE83" s="151"/>
      <c r="AF83" s="151"/>
      <c r="AG83" s="151"/>
      <c r="AH83" s="151"/>
      <c r="AI83" s="151"/>
      <c r="AJ83" s="151"/>
      <c r="AK83" s="152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</row>
    <row r="84" spans="1:151" s="36" customFormat="1" ht="15" customHeight="1">
      <c r="A84" s="35"/>
      <c r="B84" s="148" t="s">
        <v>167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9"/>
      <c r="AC84" s="150" t="s">
        <v>166</v>
      </c>
      <c r="AD84" s="151"/>
      <c r="AE84" s="151"/>
      <c r="AF84" s="151"/>
      <c r="AG84" s="151"/>
      <c r="AH84" s="151"/>
      <c r="AI84" s="151"/>
      <c r="AJ84" s="151"/>
      <c r="AK84" s="152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</row>
    <row r="85" spans="1:151" s="36" customFormat="1" ht="30" customHeight="1">
      <c r="A85" s="35"/>
      <c r="B85" s="188" t="s">
        <v>170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9"/>
      <c r="AC85" s="150" t="s">
        <v>168</v>
      </c>
      <c r="AD85" s="151"/>
      <c r="AE85" s="151"/>
      <c r="AF85" s="151"/>
      <c r="AG85" s="151"/>
      <c r="AH85" s="151"/>
      <c r="AI85" s="151"/>
      <c r="AJ85" s="151"/>
      <c r="AK85" s="152"/>
      <c r="AL85" s="143" t="s">
        <v>15</v>
      </c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34">
        <f>BQ85+CG85+DP85</f>
        <v>249282.25</v>
      </c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>
        <v>195648.77</v>
      </c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>
        <v>0</v>
      </c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>
        <v>53633.48</v>
      </c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</row>
    <row r="86" spans="1:151" s="36" customFormat="1" ht="30" customHeight="1">
      <c r="A86" s="35"/>
      <c r="B86" s="188" t="s">
        <v>171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9"/>
      <c r="AC86" s="150" t="s">
        <v>169</v>
      </c>
      <c r="AD86" s="151"/>
      <c r="AE86" s="151"/>
      <c r="AF86" s="151"/>
      <c r="AG86" s="151"/>
      <c r="AH86" s="151"/>
      <c r="AI86" s="151"/>
      <c r="AJ86" s="151"/>
      <c r="AK86" s="152"/>
      <c r="AL86" s="143" t="s">
        <v>15</v>
      </c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</row>
    <row r="107" ht="15">
      <c r="BQ107" s="1">
        <v>77</v>
      </c>
    </row>
  </sheetData>
  <sheetProtection/>
  <mergeCells count="713">
    <mergeCell ref="B74:AB74"/>
    <mergeCell ref="AC74:AK74"/>
    <mergeCell ref="B76:AB76"/>
    <mergeCell ref="AC76:AK76"/>
    <mergeCell ref="AL76:AZ76"/>
    <mergeCell ref="BQ75:CF75"/>
    <mergeCell ref="BA76:BP76"/>
    <mergeCell ref="BQ76:CF76"/>
    <mergeCell ref="CZ73:DO73"/>
    <mergeCell ref="DP73:EE73"/>
    <mergeCell ref="EF73:EU73"/>
    <mergeCell ref="B75:AB75"/>
    <mergeCell ref="AC75:AK75"/>
    <mergeCell ref="AL75:AZ75"/>
    <mergeCell ref="BA75:BP75"/>
    <mergeCell ref="BA74:BP74"/>
    <mergeCell ref="BQ74:CF74"/>
    <mergeCell ref="CG74:CY74"/>
    <mergeCell ref="CZ72:DO72"/>
    <mergeCell ref="DP72:EE72"/>
    <mergeCell ref="EF72:EU72"/>
    <mergeCell ref="CZ75:DO75"/>
    <mergeCell ref="B73:AB73"/>
    <mergeCell ref="AC73:AK73"/>
    <mergeCell ref="AL73:AZ73"/>
    <mergeCell ref="BA73:BP73"/>
    <mergeCell ref="BQ73:CF73"/>
    <mergeCell ref="CG73:CY73"/>
    <mergeCell ref="B72:AB72"/>
    <mergeCell ref="AC72:AK72"/>
    <mergeCell ref="AL72:AZ72"/>
    <mergeCell ref="BA72:BP72"/>
    <mergeCell ref="BQ72:CF72"/>
    <mergeCell ref="CG72:CY72"/>
    <mergeCell ref="DP64:EE64"/>
    <mergeCell ref="EF64:EU64"/>
    <mergeCell ref="BQ69:CF69"/>
    <mergeCell ref="B69:AB69"/>
    <mergeCell ref="AC69:AK69"/>
    <mergeCell ref="AL69:AZ69"/>
    <mergeCell ref="BA69:BP69"/>
    <mergeCell ref="CG69:CY69"/>
    <mergeCell ref="CZ69:DO69"/>
    <mergeCell ref="DP69:EE69"/>
    <mergeCell ref="CZ63:DO63"/>
    <mergeCell ref="DP63:EE63"/>
    <mergeCell ref="EF63:EU63"/>
    <mergeCell ref="B64:AB64"/>
    <mergeCell ref="AC64:AK64"/>
    <mergeCell ref="AL64:AZ64"/>
    <mergeCell ref="BA64:BP64"/>
    <mergeCell ref="BQ64:CF64"/>
    <mergeCell ref="CG64:CY64"/>
    <mergeCell ref="CZ64:DO64"/>
    <mergeCell ref="BQ35:CF35"/>
    <mergeCell ref="CG35:CY35"/>
    <mergeCell ref="CZ35:DO35"/>
    <mergeCell ref="DP35:EE35"/>
    <mergeCell ref="EF35:EU35"/>
    <mergeCell ref="B63:AB63"/>
    <mergeCell ref="AC63:AK63"/>
    <mergeCell ref="AL63:AZ63"/>
    <mergeCell ref="BA63:BP63"/>
    <mergeCell ref="BQ63:CF63"/>
    <mergeCell ref="AL57:AZ57"/>
    <mergeCell ref="DP33:EE33"/>
    <mergeCell ref="EF37:EU37"/>
    <mergeCell ref="EF33:EU33"/>
    <mergeCell ref="B56:AB56"/>
    <mergeCell ref="DN1:ET1"/>
    <mergeCell ref="DP48:EE48"/>
    <mergeCell ref="EF40:EU40"/>
    <mergeCell ref="EF41:EU41"/>
    <mergeCell ref="EF29:EU29"/>
    <mergeCell ref="AL66:AZ66"/>
    <mergeCell ref="BA66:BP66"/>
    <mergeCell ref="BQ66:CF66"/>
    <mergeCell ref="B65:AB66"/>
    <mergeCell ref="B57:AB57"/>
    <mergeCell ref="BA57:BP57"/>
    <mergeCell ref="B59:AB59"/>
    <mergeCell ref="AL59:AZ59"/>
    <mergeCell ref="BQ65:CF65"/>
    <mergeCell ref="AL65:AZ65"/>
    <mergeCell ref="CZ34:DO34"/>
    <mergeCell ref="B2:ET2"/>
    <mergeCell ref="B19:AB19"/>
    <mergeCell ref="EF50:EU50"/>
    <mergeCell ref="EF56:EU56"/>
    <mergeCell ref="EF31:EU31"/>
    <mergeCell ref="EF10:EU10"/>
    <mergeCell ref="EF39:EU39"/>
    <mergeCell ref="EF15:EU15"/>
    <mergeCell ref="BA35:BP35"/>
    <mergeCell ref="EF18:EU18"/>
    <mergeCell ref="EF38:EU38"/>
    <mergeCell ref="EF32:EU32"/>
    <mergeCell ref="EF20:EU20"/>
    <mergeCell ref="EF30:EU30"/>
    <mergeCell ref="EF21:EU21"/>
    <mergeCell ref="EF24:EU24"/>
    <mergeCell ref="EF25:EU25"/>
    <mergeCell ref="EF27:EU27"/>
    <mergeCell ref="EF22:EU22"/>
    <mergeCell ref="BA19:BP19"/>
    <mergeCell ref="BA20:BP20"/>
    <mergeCell ref="BA44:BP44"/>
    <mergeCell ref="BA38:BP38"/>
    <mergeCell ref="EF36:EU36"/>
    <mergeCell ref="BA33:BP33"/>
    <mergeCell ref="CZ38:DO38"/>
    <mergeCell ref="EF42:EU42"/>
    <mergeCell ref="EF43:EU43"/>
    <mergeCell ref="EF19:EU19"/>
    <mergeCell ref="CG31:CY31"/>
    <mergeCell ref="AL32:AZ32"/>
    <mergeCell ref="B31:AB31"/>
    <mergeCell ref="B33:AB33"/>
    <mergeCell ref="CG32:CY32"/>
    <mergeCell ref="BA29:BP29"/>
    <mergeCell ref="BA31:BP31"/>
    <mergeCell ref="B32:AB32"/>
    <mergeCell ref="BA32:BP32"/>
    <mergeCell ref="BQ32:CF32"/>
    <mergeCell ref="BQ19:CF19"/>
    <mergeCell ref="DP13:EE13"/>
    <mergeCell ref="BA12:BP12"/>
    <mergeCell ref="DP15:EE15"/>
    <mergeCell ref="CG14:CY14"/>
    <mergeCell ref="BQ12:CF12"/>
    <mergeCell ref="CZ14:DO14"/>
    <mergeCell ref="DP14:EE14"/>
    <mergeCell ref="BA14:BP14"/>
    <mergeCell ref="BQ13:CF13"/>
    <mergeCell ref="DP12:EE12"/>
    <mergeCell ref="CG13:CY13"/>
    <mergeCell ref="CZ13:DO13"/>
    <mergeCell ref="BA15:BP15"/>
    <mergeCell ref="CG12:CY12"/>
    <mergeCell ref="CZ12:DO12"/>
    <mergeCell ref="BQ14:CF14"/>
    <mergeCell ref="CZ46:DO46"/>
    <mergeCell ref="CZ47:DO47"/>
    <mergeCell ref="BQ48:CF48"/>
    <mergeCell ref="A5:AB8"/>
    <mergeCell ref="AL5:AZ8"/>
    <mergeCell ref="AL37:AZ37"/>
    <mergeCell ref="AL33:AZ33"/>
    <mergeCell ref="AL36:AZ36"/>
    <mergeCell ref="AL20:AZ20"/>
    <mergeCell ref="B22:AB22"/>
    <mergeCell ref="BQ40:CF40"/>
    <mergeCell ref="BQ43:CF43"/>
    <mergeCell ref="B42:AB42"/>
    <mergeCell ref="AL42:AZ42"/>
    <mergeCell ref="BQ42:CF42"/>
    <mergeCell ref="BA42:BP42"/>
    <mergeCell ref="BA43:BP43"/>
    <mergeCell ref="AC38:AK41"/>
    <mergeCell ref="B39:AB39"/>
    <mergeCell ref="BQ38:CF38"/>
    <mergeCell ref="CZ32:DO32"/>
    <mergeCell ref="BQ39:CF39"/>
    <mergeCell ref="BQ34:CF34"/>
    <mergeCell ref="BQ36:CF36"/>
    <mergeCell ref="CZ37:DO37"/>
    <mergeCell ref="BQ37:CF37"/>
    <mergeCell ref="CZ36:DO36"/>
    <mergeCell ref="CZ33:DO33"/>
    <mergeCell ref="CG33:CY33"/>
    <mergeCell ref="CG34:CY34"/>
    <mergeCell ref="AL34:AZ34"/>
    <mergeCell ref="B37:AB37"/>
    <mergeCell ref="B36:AB36"/>
    <mergeCell ref="AC31:AK31"/>
    <mergeCell ref="AL31:AZ31"/>
    <mergeCell ref="AC32:AK32"/>
    <mergeCell ref="B34:AB34"/>
    <mergeCell ref="B35:AB35"/>
    <mergeCell ref="AL35:AZ35"/>
    <mergeCell ref="BA36:BP36"/>
    <mergeCell ref="BA37:BP37"/>
    <mergeCell ref="BA39:BP39"/>
    <mergeCell ref="AL44:AZ44"/>
    <mergeCell ref="AL40:AZ40"/>
    <mergeCell ref="BA40:BP40"/>
    <mergeCell ref="BA41:BP41"/>
    <mergeCell ref="AL41:AZ41"/>
    <mergeCell ref="AL39:AZ39"/>
    <mergeCell ref="AL43:AZ43"/>
    <mergeCell ref="B48:AB48"/>
    <mergeCell ref="AL48:AZ48"/>
    <mergeCell ref="B47:AB47"/>
    <mergeCell ref="AC47:AK47"/>
    <mergeCell ref="B45:AB45"/>
    <mergeCell ref="B44:AB44"/>
    <mergeCell ref="B46:AB46"/>
    <mergeCell ref="AL45:AZ45"/>
    <mergeCell ref="AL47:AZ47"/>
    <mergeCell ref="AC46:AK46"/>
    <mergeCell ref="BA11:BP11"/>
    <mergeCell ref="B10:AB10"/>
    <mergeCell ref="AL10:AZ10"/>
    <mergeCell ref="AC11:AK11"/>
    <mergeCell ref="AC12:AK12"/>
    <mergeCell ref="B11:AB11"/>
    <mergeCell ref="B13:AB13"/>
    <mergeCell ref="B12:AB12"/>
    <mergeCell ref="AC13:AK13"/>
    <mergeCell ref="AL19:AZ19"/>
    <mergeCell ref="B18:AB18"/>
    <mergeCell ref="AC14:AK14"/>
    <mergeCell ref="AC15:AK15"/>
    <mergeCell ref="AL15:AZ15"/>
    <mergeCell ref="B15:AB15"/>
    <mergeCell ref="B17:AB17"/>
    <mergeCell ref="B16:AB16"/>
    <mergeCell ref="B14:AB14"/>
    <mergeCell ref="AL14:AZ14"/>
    <mergeCell ref="B49:AB49"/>
    <mergeCell ref="AL49:AZ49"/>
    <mergeCell ref="AC48:AK48"/>
    <mergeCell ref="AC33:AK37"/>
    <mergeCell ref="AL18:AZ18"/>
    <mergeCell ref="B20:AB20"/>
    <mergeCell ref="AC22:AK22"/>
    <mergeCell ref="AC28:AK28"/>
    <mergeCell ref="AL28:AZ28"/>
    <mergeCell ref="B43:AB43"/>
    <mergeCell ref="DP22:EE22"/>
    <mergeCell ref="DP44:EE44"/>
    <mergeCell ref="EF11:EU11"/>
    <mergeCell ref="EF12:EU12"/>
    <mergeCell ref="EF14:EU14"/>
    <mergeCell ref="BQ15:CF15"/>
    <mergeCell ref="BQ11:CF11"/>
    <mergeCell ref="EF13:EU13"/>
    <mergeCell ref="CG37:CY37"/>
    <mergeCell ref="CG39:CY39"/>
    <mergeCell ref="DP77:EE77"/>
    <mergeCell ref="DP28:EE28"/>
    <mergeCell ref="DP29:EE29"/>
    <mergeCell ref="DP31:EE31"/>
    <mergeCell ref="DP32:EE32"/>
    <mergeCell ref="DP38:EE38"/>
    <mergeCell ref="DP36:EE36"/>
    <mergeCell ref="DP37:EE37"/>
    <mergeCell ref="DP47:EE47"/>
    <mergeCell ref="DP34:EE34"/>
    <mergeCell ref="EF47:EU47"/>
    <mergeCell ref="EF48:EU48"/>
    <mergeCell ref="EF46:EU46"/>
    <mergeCell ref="EF49:EU49"/>
    <mergeCell ref="EF34:EU34"/>
    <mergeCell ref="EF45:EU45"/>
    <mergeCell ref="EF44:EU44"/>
    <mergeCell ref="BQ77:CF77"/>
    <mergeCell ref="CG77:CY77"/>
    <mergeCell ref="BQ68:CF68"/>
    <mergeCell ref="BQ49:CF49"/>
    <mergeCell ref="DP41:EE41"/>
    <mergeCell ref="DP50:EE50"/>
    <mergeCell ref="CG38:CY38"/>
    <mergeCell ref="BQ33:CF33"/>
    <mergeCell ref="CG41:CY41"/>
    <mergeCell ref="CZ77:DO77"/>
    <mergeCell ref="CG40:CY40"/>
    <mergeCell ref="CZ40:DO40"/>
    <mergeCell ref="CG49:CY49"/>
    <mergeCell ref="CZ49:DO49"/>
    <mergeCell ref="BQ41:CF41"/>
    <mergeCell ref="CG51:CY51"/>
    <mergeCell ref="B28:AB28"/>
    <mergeCell ref="BQ28:CF28"/>
    <mergeCell ref="EF28:EU28"/>
    <mergeCell ref="CZ68:DO68"/>
    <mergeCell ref="AL68:AZ68"/>
    <mergeCell ref="BA68:BP68"/>
    <mergeCell ref="BQ29:CF29"/>
    <mergeCell ref="B38:AB38"/>
    <mergeCell ref="CZ31:DO31"/>
    <mergeCell ref="CZ41:DO41"/>
    <mergeCell ref="EF9:EU9"/>
    <mergeCell ref="A9:AB9"/>
    <mergeCell ref="AC20:AK20"/>
    <mergeCell ref="AC16:AK16"/>
    <mergeCell ref="AC17:AK17"/>
    <mergeCell ref="AC18:AK18"/>
    <mergeCell ref="CG16:CY16"/>
    <mergeCell ref="CZ16:DO16"/>
    <mergeCell ref="EF16:EU16"/>
    <mergeCell ref="EF17:EU17"/>
    <mergeCell ref="CZ17:DO17"/>
    <mergeCell ref="CG15:CY15"/>
    <mergeCell ref="CZ15:DO15"/>
    <mergeCell ref="AC19:AK19"/>
    <mergeCell ref="AL16:AZ16"/>
    <mergeCell ref="BA16:BP16"/>
    <mergeCell ref="BQ17:CF17"/>
    <mergeCell ref="BA18:BP18"/>
    <mergeCell ref="BQ18:CF18"/>
    <mergeCell ref="AL17:AZ17"/>
    <mergeCell ref="BA22:BP22"/>
    <mergeCell ref="CG20:CY20"/>
    <mergeCell ref="BA49:BP49"/>
    <mergeCell ref="BQ46:CF46"/>
    <mergeCell ref="B40:AB41"/>
    <mergeCell ref="BA28:BP28"/>
    <mergeCell ref="B29:AB29"/>
    <mergeCell ref="AC29:AK29"/>
    <mergeCell ref="AL29:AZ29"/>
    <mergeCell ref="AL38:AZ38"/>
    <mergeCell ref="CG7:CY8"/>
    <mergeCell ref="CZ7:DO8"/>
    <mergeCell ref="EF8:EU8"/>
    <mergeCell ref="BA34:BP34"/>
    <mergeCell ref="DP9:EE9"/>
    <mergeCell ref="BQ22:CF22"/>
    <mergeCell ref="CG22:CY22"/>
    <mergeCell ref="CZ22:DO22"/>
    <mergeCell ref="BA17:BP17"/>
    <mergeCell ref="BQ16:CF16"/>
    <mergeCell ref="AL13:AZ13"/>
    <mergeCell ref="BA13:BP13"/>
    <mergeCell ref="BA9:BP9"/>
    <mergeCell ref="AC10:AK10"/>
    <mergeCell ref="AC5:AK8"/>
    <mergeCell ref="AC9:AK9"/>
    <mergeCell ref="AL9:AZ9"/>
    <mergeCell ref="BA10:BP10"/>
    <mergeCell ref="AL11:AZ11"/>
    <mergeCell ref="AL12:AZ12"/>
    <mergeCell ref="BQ9:CF9"/>
    <mergeCell ref="CG9:CY9"/>
    <mergeCell ref="CZ10:DO10"/>
    <mergeCell ref="DP10:EE10"/>
    <mergeCell ref="CG11:CY11"/>
    <mergeCell ref="CZ11:DO11"/>
    <mergeCell ref="DP11:EE11"/>
    <mergeCell ref="CG10:CY10"/>
    <mergeCell ref="CZ9:DO9"/>
    <mergeCell ref="BQ10:CF10"/>
    <mergeCell ref="DP18:EE18"/>
    <mergeCell ref="CG17:CY17"/>
    <mergeCell ref="BQ20:CF20"/>
    <mergeCell ref="DP16:EE16"/>
    <mergeCell ref="DP17:EE17"/>
    <mergeCell ref="CG19:CY19"/>
    <mergeCell ref="CZ19:DO19"/>
    <mergeCell ref="DP19:EE19"/>
    <mergeCell ref="CG18:CY18"/>
    <mergeCell ref="CZ18:DO18"/>
    <mergeCell ref="CZ20:DO20"/>
    <mergeCell ref="CG29:CY29"/>
    <mergeCell ref="CZ29:DO29"/>
    <mergeCell ref="DP20:EE20"/>
    <mergeCell ref="CZ21:DO21"/>
    <mergeCell ref="DP21:EE21"/>
    <mergeCell ref="CZ23:DO23"/>
    <mergeCell ref="CG26:CY26"/>
    <mergeCell ref="DP27:EE27"/>
    <mergeCell ref="CG28:CY28"/>
    <mergeCell ref="CZ28:DO28"/>
    <mergeCell ref="DP40:EE40"/>
    <mergeCell ref="CZ39:DO39"/>
    <mergeCell ref="DP39:EE39"/>
    <mergeCell ref="CG36:CY36"/>
    <mergeCell ref="BQ45:CF45"/>
    <mergeCell ref="CG45:CY45"/>
    <mergeCell ref="CZ45:DO45"/>
    <mergeCell ref="DP45:EE45"/>
    <mergeCell ref="BQ31:CF31"/>
    <mergeCell ref="BA46:BP46"/>
    <mergeCell ref="CZ43:DO43"/>
    <mergeCell ref="DP43:EE43"/>
    <mergeCell ref="CG42:CY42"/>
    <mergeCell ref="CZ42:DO42"/>
    <mergeCell ref="DP42:EE42"/>
    <mergeCell ref="BQ44:CF44"/>
    <mergeCell ref="CG44:CY44"/>
    <mergeCell ref="CZ44:DO44"/>
    <mergeCell ref="DP46:EE46"/>
    <mergeCell ref="BA47:BP47"/>
    <mergeCell ref="BQ47:CF47"/>
    <mergeCell ref="CG47:CY47"/>
    <mergeCell ref="BA48:BP48"/>
    <mergeCell ref="CG48:CY48"/>
    <mergeCell ref="CZ51:DO51"/>
    <mergeCell ref="CG50:CY50"/>
    <mergeCell ref="BQ50:CF50"/>
    <mergeCell ref="CZ48:DO48"/>
    <mergeCell ref="BA50:BP50"/>
    <mergeCell ref="DP49:EE49"/>
    <mergeCell ref="CZ50:DO50"/>
    <mergeCell ref="CG46:CY46"/>
    <mergeCell ref="DP51:EE51"/>
    <mergeCell ref="EF51:EU51"/>
    <mergeCell ref="B52:AB52"/>
    <mergeCell ref="AL52:AZ52"/>
    <mergeCell ref="BA52:BP52"/>
    <mergeCell ref="BQ52:CF52"/>
    <mergeCell ref="B51:AB51"/>
    <mergeCell ref="AL51:AZ51"/>
    <mergeCell ref="DP52:EE52"/>
    <mergeCell ref="AC51:AK51"/>
    <mergeCell ref="B68:AB68"/>
    <mergeCell ref="AL50:AZ50"/>
    <mergeCell ref="AC59:AK59"/>
    <mergeCell ref="B50:AB50"/>
    <mergeCell ref="AC57:AK57"/>
    <mergeCell ref="CG53:CY53"/>
    <mergeCell ref="BQ51:CF51"/>
    <mergeCell ref="B55:AB55"/>
    <mergeCell ref="AL55:AZ55"/>
    <mergeCell ref="DP55:EE55"/>
    <mergeCell ref="CZ53:DO53"/>
    <mergeCell ref="CG57:CY57"/>
    <mergeCell ref="CZ57:DO57"/>
    <mergeCell ref="B53:AB53"/>
    <mergeCell ref="AL53:AZ53"/>
    <mergeCell ref="BA53:BP53"/>
    <mergeCell ref="BQ53:CF53"/>
    <mergeCell ref="CZ55:DO55"/>
    <mergeCell ref="CG56:CY56"/>
    <mergeCell ref="AC53:AK53"/>
    <mergeCell ref="AC55:AK55"/>
    <mergeCell ref="BA56:BP56"/>
    <mergeCell ref="CG55:CY55"/>
    <mergeCell ref="BQ56:CF56"/>
    <mergeCell ref="CG54:CY54"/>
    <mergeCell ref="CZ56:DO56"/>
    <mergeCell ref="BA59:BP59"/>
    <mergeCell ref="EF59:EU59"/>
    <mergeCell ref="EF58:EU58"/>
    <mergeCell ref="EF52:EU52"/>
    <mergeCell ref="EF53:EU53"/>
    <mergeCell ref="EF55:EU55"/>
    <mergeCell ref="BA55:BP55"/>
    <mergeCell ref="BQ55:CF55"/>
    <mergeCell ref="DP56:EE56"/>
    <mergeCell ref="DP53:EE53"/>
    <mergeCell ref="CG63:CY63"/>
    <mergeCell ref="BQ59:CF59"/>
    <mergeCell ref="CG59:CY59"/>
    <mergeCell ref="CZ59:DO59"/>
    <mergeCell ref="BQ57:CF57"/>
    <mergeCell ref="DP59:EE59"/>
    <mergeCell ref="DP61:EE61"/>
    <mergeCell ref="DP57:EE57"/>
    <mergeCell ref="CZ58:DO58"/>
    <mergeCell ref="DP58:EE58"/>
    <mergeCell ref="EF65:EU65"/>
    <mergeCell ref="CG66:CY66"/>
    <mergeCell ref="CZ66:DO66"/>
    <mergeCell ref="DP66:EE66"/>
    <mergeCell ref="CG65:CY65"/>
    <mergeCell ref="CZ65:DO65"/>
    <mergeCell ref="DP65:EE65"/>
    <mergeCell ref="EF66:EU66"/>
    <mergeCell ref="DP67:EE67"/>
    <mergeCell ref="B70:AB71"/>
    <mergeCell ref="AL70:AZ70"/>
    <mergeCell ref="BA70:BP70"/>
    <mergeCell ref="BQ70:CF70"/>
    <mergeCell ref="CG70:CY70"/>
    <mergeCell ref="CZ70:DO70"/>
    <mergeCell ref="CZ71:DO71"/>
    <mergeCell ref="AL71:AZ71"/>
    <mergeCell ref="BA71:BP71"/>
    <mergeCell ref="BQ71:CF71"/>
    <mergeCell ref="DP71:EE71"/>
    <mergeCell ref="EF71:EU71"/>
    <mergeCell ref="DP68:EE68"/>
    <mergeCell ref="EF68:EU68"/>
    <mergeCell ref="EF69:EU69"/>
    <mergeCell ref="CG68:CY68"/>
    <mergeCell ref="B77:AB77"/>
    <mergeCell ref="AC77:AK77"/>
    <mergeCell ref="AL77:AZ77"/>
    <mergeCell ref="BA77:BP77"/>
    <mergeCell ref="DP70:EE70"/>
    <mergeCell ref="EF70:EU70"/>
    <mergeCell ref="CG71:CY71"/>
    <mergeCell ref="EF77:EU77"/>
    <mergeCell ref="AC71:AK71"/>
    <mergeCell ref="AL74:AZ74"/>
    <mergeCell ref="B78:AB78"/>
    <mergeCell ref="AC78:AK78"/>
    <mergeCell ref="AL78:AZ78"/>
    <mergeCell ref="BA78:BP78"/>
    <mergeCell ref="BQ78:CF78"/>
    <mergeCell ref="CG78:CY78"/>
    <mergeCell ref="CZ78:DO78"/>
    <mergeCell ref="DP78:EE78"/>
    <mergeCell ref="EF78:EU78"/>
    <mergeCell ref="B79:AB79"/>
    <mergeCell ref="AC79:AK79"/>
    <mergeCell ref="AL79:AZ79"/>
    <mergeCell ref="BA79:BP79"/>
    <mergeCell ref="BQ79:CF79"/>
    <mergeCell ref="CG79:CY79"/>
    <mergeCell ref="CZ79:DO79"/>
    <mergeCell ref="DP79:EE79"/>
    <mergeCell ref="EF79:EU79"/>
    <mergeCell ref="B80:AB80"/>
    <mergeCell ref="AC80:AK80"/>
    <mergeCell ref="AL80:AZ80"/>
    <mergeCell ref="BA80:BP80"/>
    <mergeCell ref="BQ80:CF80"/>
    <mergeCell ref="CG80:CY80"/>
    <mergeCell ref="CZ80:DO80"/>
    <mergeCell ref="DP80:EE80"/>
    <mergeCell ref="EF80:EU80"/>
    <mergeCell ref="B81:AB81"/>
    <mergeCell ref="AC81:AK81"/>
    <mergeCell ref="AL81:AZ81"/>
    <mergeCell ref="BA81:BP81"/>
    <mergeCell ref="BQ81:CF81"/>
    <mergeCell ref="CG81:CY81"/>
    <mergeCell ref="CZ81:DO81"/>
    <mergeCell ref="DP81:EE81"/>
    <mergeCell ref="EF81:EU81"/>
    <mergeCell ref="B82:AB82"/>
    <mergeCell ref="AC82:AK82"/>
    <mergeCell ref="AL82:AZ82"/>
    <mergeCell ref="BA82:BP82"/>
    <mergeCell ref="BQ82:CF82"/>
    <mergeCell ref="CG82:CY82"/>
    <mergeCell ref="CZ82:DO82"/>
    <mergeCell ref="DP82:EE82"/>
    <mergeCell ref="EF82:EU82"/>
    <mergeCell ref="B83:AB83"/>
    <mergeCell ref="AC83:AK83"/>
    <mergeCell ref="AL83:AZ83"/>
    <mergeCell ref="BA83:BP83"/>
    <mergeCell ref="BQ83:CF83"/>
    <mergeCell ref="CG83:CY83"/>
    <mergeCell ref="CZ83:DO83"/>
    <mergeCell ref="DP83:EE83"/>
    <mergeCell ref="EF83:EU83"/>
    <mergeCell ref="B84:AB84"/>
    <mergeCell ref="AC84:AK84"/>
    <mergeCell ref="AL84:AZ84"/>
    <mergeCell ref="BA84:BP84"/>
    <mergeCell ref="BQ84:CF84"/>
    <mergeCell ref="CG84:CY84"/>
    <mergeCell ref="CZ84:DO84"/>
    <mergeCell ref="DP84:EE84"/>
    <mergeCell ref="EF84:EU84"/>
    <mergeCell ref="B85:AB85"/>
    <mergeCell ref="AC85:AK85"/>
    <mergeCell ref="AL85:AZ85"/>
    <mergeCell ref="BA85:BP85"/>
    <mergeCell ref="BQ85:CF85"/>
    <mergeCell ref="CG85:CY85"/>
    <mergeCell ref="CZ85:DO85"/>
    <mergeCell ref="DP85:EE85"/>
    <mergeCell ref="EF85:EU85"/>
    <mergeCell ref="B86:AB86"/>
    <mergeCell ref="AC86:AK86"/>
    <mergeCell ref="AL86:AZ86"/>
    <mergeCell ref="BA86:BP86"/>
    <mergeCell ref="BQ86:CF86"/>
    <mergeCell ref="CG86:CY86"/>
    <mergeCell ref="CZ86:DO86"/>
    <mergeCell ref="DP86:EE86"/>
    <mergeCell ref="EF86:EU86"/>
    <mergeCell ref="B30:AB30"/>
    <mergeCell ref="AC30:AK30"/>
    <mergeCell ref="AL30:AZ30"/>
    <mergeCell ref="BA30:BP30"/>
    <mergeCell ref="BQ30:CF30"/>
    <mergeCell ref="CG30:CY30"/>
    <mergeCell ref="CZ30:DO30"/>
    <mergeCell ref="DP30:EE30"/>
    <mergeCell ref="AC70:AK70"/>
    <mergeCell ref="DP8:EE8"/>
    <mergeCell ref="DP7:EU7"/>
    <mergeCell ref="BK3:BP3"/>
    <mergeCell ref="BQ3:BT3"/>
    <mergeCell ref="BU3:BW3"/>
    <mergeCell ref="BX3:CO3"/>
    <mergeCell ref="BA5:EU5"/>
    <mergeCell ref="BQ6:EU6"/>
    <mergeCell ref="BQ7:CF8"/>
    <mergeCell ref="BA6:BP8"/>
    <mergeCell ref="CP3:CS3"/>
    <mergeCell ref="CT3:CW3"/>
    <mergeCell ref="CG52:CY52"/>
    <mergeCell ref="AL46:AZ46"/>
    <mergeCell ref="BA45:BP45"/>
    <mergeCell ref="CG43:CY43"/>
    <mergeCell ref="BQ27:CF27"/>
    <mergeCell ref="CX3:DA3"/>
    <mergeCell ref="CZ52:DO52"/>
    <mergeCell ref="BA51:BP51"/>
    <mergeCell ref="AC68:AK68"/>
    <mergeCell ref="AC49:AK49"/>
    <mergeCell ref="AC50:AK50"/>
    <mergeCell ref="AC52:AK52"/>
    <mergeCell ref="AC65:AK65"/>
    <mergeCell ref="AC66:AK66"/>
    <mergeCell ref="CZ54:DO54"/>
    <mergeCell ref="BQ62:CF62"/>
    <mergeCell ref="AC42:AK42"/>
    <mergeCell ref="AC43:AK43"/>
    <mergeCell ref="AC67:AK67"/>
    <mergeCell ref="AC62:AK62"/>
    <mergeCell ref="AL22:AZ22"/>
    <mergeCell ref="B23:AB23"/>
    <mergeCell ref="AC23:AK23"/>
    <mergeCell ref="AC56:AK56"/>
    <mergeCell ref="AC44:AK44"/>
    <mergeCell ref="AC45:AK45"/>
    <mergeCell ref="B21:AB21"/>
    <mergeCell ref="AC21:AK21"/>
    <mergeCell ref="AL21:AZ21"/>
    <mergeCell ref="BA21:BP21"/>
    <mergeCell ref="BQ21:CF21"/>
    <mergeCell ref="CG21:CY21"/>
    <mergeCell ref="AL23:AZ23"/>
    <mergeCell ref="BA23:BP23"/>
    <mergeCell ref="BQ23:CF23"/>
    <mergeCell ref="CG23:CY23"/>
    <mergeCell ref="AC25:AK25"/>
    <mergeCell ref="CZ27:DO27"/>
    <mergeCell ref="CG27:CY27"/>
    <mergeCell ref="CZ26:DO26"/>
    <mergeCell ref="BQ26:CF26"/>
    <mergeCell ref="DP23:EE23"/>
    <mergeCell ref="DP25:EE25"/>
    <mergeCell ref="CZ24:DO24"/>
    <mergeCell ref="DP24:EE24"/>
    <mergeCell ref="CZ25:DO25"/>
    <mergeCell ref="EF23:EU23"/>
    <mergeCell ref="DP26:EE26"/>
    <mergeCell ref="B25:AB25"/>
    <mergeCell ref="EF26:EU26"/>
    <mergeCell ref="AL25:AZ25"/>
    <mergeCell ref="BA25:BP25"/>
    <mergeCell ref="BQ25:CF25"/>
    <mergeCell ref="CG25:CY25"/>
    <mergeCell ref="AC26:AK26"/>
    <mergeCell ref="AL26:AZ26"/>
    <mergeCell ref="BA26:BP26"/>
    <mergeCell ref="B24:AB24"/>
    <mergeCell ref="AC24:AK24"/>
    <mergeCell ref="AL24:AZ24"/>
    <mergeCell ref="BA24:BP24"/>
    <mergeCell ref="BQ24:CF24"/>
    <mergeCell ref="CG24:CY24"/>
    <mergeCell ref="B26:AB26"/>
    <mergeCell ref="B54:AB54"/>
    <mergeCell ref="AC54:AK54"/>
    <mergeCell ref="AL54:AZ54"/>
    <mergeCell ref="BA54:BP54"/>
    <mergeCell ref="BQ54:CF54"/>
    <mergeCell ref="B27:AB27"/>
    <mergeCell ref="AC27:AK27"/>
    <mergeCell ref="AL27:AZ27"/>
    <mergeCell ref="BA27:BP27"/>
    <mergeCell ref="DP54:EE54"/>
    <mergeCell ref="EF54:EU54"/>
    <mergeCell ref="B58:AB58"/>
    <mergeCell ref="AC58:AK58"/>
    <mergeCell ref="AL58:AZ58"/>
    <mergeCell ref="BA58:BP58"/>
    <mergeCell ref="BQ58:CF58"/>
    <mergeCell ref="CG58:CY58"/>
    <mergeCell ref="EF57:EU57"/>
    <mergeCell ref="AL56:AZ56"/>
    <mergeCell ref="EF61:EU61"/>
    <mergeCell ref="B60:AB60"/>
    <mergeCell ref="AC60:AK60"/>
    <mergeCell ref="AL60:AZ60"/>
    <mergeCell ref="BA60:BP60"/>
    <mergeCell ref="BQ60:CF60"/>
    <mergeCell ref="CG60:CY60"/>
    <mergeCell ref="DP60:EE60"/>
    <mergeCell ref="CZ60:DO60"/>
    <mergeCell ref="B61:AB61"/>
    <mergeCell ref="B67:AB67"/>
    <mergeCell ref="EF60:EU60"/>
    <mergeCell ref="AL67:AZ67"/>
    <mergeCell ref="BA67:BP67"/>
    <mergeCell ref="BQ67:CF67"/>
    <mergeCell ref="CG67:CY67"/>
    <mergeCell ref="CZ67:DO67"/>
    <mergeCell ref="EF67:EU67"/>
    <mergeCell ref="BA65:BP65"/>
    <mergeCell ref="EF62:EU62"/>
    <mergeCell ref="AL61:AZ61"/>
    <mergeCell ref="BA61:BP61"/>
    <mergeCell ref="BQ61:CF61"/>
    <mergeCell ref="CG61:CY61"/>
    <mergeCell ref="CZ61:DO61"/>
    <mergeCell ref="AC61:AK61"/>
    <mergeCell ref="DP62:EE62"/>
    <mergeCell ref="B62:AB62"/>
    <mergeCell ref="AL62:AZ62"/>
    <mergeCell ref="BA62:BP62"/>
    <mergeCell ref="CG62:CY62"/>
    <mergeCell ref="CZ62:DO62"/>
    <mergeCell ref="CG76:CY76"/>
    <mergeCell ref="CZ74:DO74"/>
    <mergeCell ref="DP74:EE74"/>
    <mergeCell ref="EF74:EU74"/>
    <mergeCell ref="CZ76:DO76"/>
    <mergeCell ref="DP76:EE76"/>
    <mergeCell ref="EF76:EU76"/>
    <mergeCell ref="CG75:CY75"/>
    <mergeCell ref="DP75:EE75"/>
    <mergeCell ref="EF75:EU7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U171"/>
  <sheetViews>
    <sheetView view="pageBreakPreview" zoomScaleSheetLayoutView="100" workbookViewId="0" topLeftCell="A145">
      <selection activeCell="BN156" sqref="BN156:CA156"/>
    </sheetView>
  </sheetViews>
  <sheetFormatPr defaultColWidth="0.875" defaultRowHeight="12.75"/>
  <cols>
    <col min="1" max="30" width="0.875" style="1" customWidth="1"/>
    <col min="31" max="31" width="0.2421875" style="1" customWidth="1"/>
    <col min="32" max="40" width="0.875" style="1" customWidth="1"/>
    <col min="41" max="41" width="1.75390625" style="1" customWidth="1"/>
    <col min="42" max="45" width="0.875" style="1" customWidth="1"/>
    <col min="46" max="46" width="0.6171875" style="1" customWidth="1"/>
    <col min="47" max="47" width="0.875" style="1" hidden="1" customWidth="1"/>
    <col min="48" max="48" width="0.37109375" style="1" customWidth="1"/>
    <col min="49" max="49" width="0.875" style="1" hidden="1" customWidth="1"/>
    <col min="50" max="64" width="0.875" style="1" customWidth="1"/>
    <col min="65" max="65" width="1.25" style="1" customWidth="1"/>
    <col min="66" max="78" width="0.875" style="1" customWidth="1"/>
    <col min="79" max="79" width="3.125" style="1" customWidth="1"/>
    <col min="80" max="92" width="0.875" style="1" customWidth="1"/>
    <col min="93" max="93" width="2.375" style="1" customWidth="1"/>
    <col min="94" max="141" width="0.875" style="1" customWidth="1"/>
    <col min="142" max="142" width="0.2421875" style="1" customWidth="1"/>
    <col min="143" max="144" width="0.875" style="1" hidden="1" customWidth="1"/>
    <col min="145" max="149" width="0.875" style="1" customWidth="1"/>
    <col min="150" max="150" width="0.6171875" style="1" customWidth="1"/>
    <col min="151" max="155" width="0.875" style="1" customWidth="1"/>
    <col min="156" max="156" width="0.12890625" style="1" customWidth="1"/>
    <col min="157" max="158" width="0.875" style="1" hidden="1" customWidth="1"/>
    <col min="159" max="162" width="0.875" style="1" customWidth="1"/>
    <col min="163" max="163" width="0.6171875" style="1" customWidth="1"/>
    <col min="164" max="164" width="0.875" style="1" hidden="1" customWidth="1"/>
    <col min="165" max="169" width="0.875" style="1" customWidth="1"/>
    <col min="170" max="170" width="0.12890625" style="1" customWidth="1"/>
    <col min="171" max="171" width="0.875" style="1" hidden="1" customWidth="1"/>
    <col min="172" max="172" width="0.875" style="1" customWidth="1"/>
    <col min="173" max="173" width="0.12890625" style="1" customWidth="1"/>
    <col min="174" max="174" width="0.875" style="1" hidden="1" customWidth="1"/>
    <col min="175" max="176" width="0.875" style="1" customWidth="1"/>
    <col min="177" max="177" width="0.6171875" style="1" customWidth="1"/>
    <col min="178" max="183" width="0.875" style="1" hidden="1" customWidth="1"/>
    <col min="184" max="16384" width="0.875" style="1" customWidth="1"/>
  </cols>
  <sheetData>
    <row r="1" spans="52:153" ht="15"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EW1" s="1" t="s">
        <v>223</v>
      </c>
    </row>
    <row r="2" spans="52:65" ht="14.25" customHeight="1"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2:176" ht="15" customHeight="1">
      <c r="B3" s="108" t="s">
        <v>252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</row>
    <row r="4" spans="52:115" ht="15"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T4" s="1" t="s">
        <v>243</v>
      </c>
      <c r="BU4" s="62" t="s">
        <v>50</v>
      </c>
      <c r="BV4" s="62"/>
      <c r="BW4" s="62"/>
      <c r="BX4" s="62"/>
      <c r="BY4" s="62"/>
      <c r="BZ4" s="62"/>
      <c r="CA4" s="85" t="s">
        <v>325</v>
      </c>
      <c r="CB4" s="85"/>
      <c r="CC4" s="85"/>
      <c r="CD4" s="85"/>
      <c r="CE4" s="67" t="s">
        <v>2</v>
      </c>
      <c r="CF4" s="67"/>
      <c r="CG4" s="67"/>
      <c r="CH4" s="85" t="s">
        <v>227</v>
      </c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68">
        <v>20</v>
      </c>
      <c r="DA4" s="68"/>
      <c r="DB4" s="68"/>
      <c r="DC4" s="68"/>
      <c r="DD4" s="66" t="s">
        <v>242</v>
      </c>
      <c r="DE4" s="66"/>
      <c r="DF4" s="66"/>
      <c r="DG4" s="66"/>
      <c r="DH4" s="67" t="s">
        <v>3</v>
      </c>
      <c r="DI4" s="67"/>
      <c r="DJ4" s="67"/>
      <c r="DK4" s="67"/>
    </row>
    <row r="5" spans="52:111" ht="9.75" customHeight="1"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U5" s="43"/>
      <c r="BV5" s="43"/>
      <c r="BW5" s="43"/>
      <c r="BX5" s="43"/>
      <c r="BY5" s="43"/>
      <c r="BZ5" s="43"/>
      <c r="CA5" s="50"/>
      <c r="CB5" s="50"/>
      <c r="CC5" s="50"/>
      <c r="CD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44"/>
      <c r="DA5" s="44"/>
      <c r="DB5" s="44"/>
      <c r="DC5" s="44"/>
      <c r="DD5" s="51"/>
      <c r="DE5" s="51"/>
      <c r="DF5" s="51"/>
      <c r="DG5" s="51"/>
    </row>
    <row r="6" spans="1:177" ht="15.75" customHeight="1">
      <c r="A6" s="264" t="s">
        <v>101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6"/>
      <c r="W6" s="264" t="s">
        <v>95</v>
      </c>
      <c r="X6" s="265"/>
      <c r="Y6" s="265"/>
      <c r="Z6" s="265"/>
      <c r="AA6" s="265"/>
      <c r="AB6" s="265"/>
      <c r="AC6" s="265"/>
      <c r="AD6" s="265"/>
      <c r="AE6" s="266"/>
      <c r="AF6" s="264" t="s">
        <v>253</v>
      </c>
      <c r="AG6" s="265"/>
      <c r="AH6" s="265"/>
      <c r="AI6" s="265"/>
      <c r="AJ6" s="265"/>
      <c r="AK6" s="265"/>
      <c r="AL6" s="265"/>
      <c r="AM6" s="265"/>
      <c r="AN6" s="265"/>
      <c r="AO6" s="266"/>
      <c r="AP6" s="264" t="s">
        <v>174</v>
      </c>
      <c r="AQ6" s="265"/>
      <c r="AR6" s="265"/>
      <c r="AS6" s="265"/>
      <c r="AT6" s="265"/>
      <c r="AU6" s="265"/>
      <c r="AV6" s="265"/>
      <c r="AW6" s="265"/>
      <c r="AX6" s="265"/>
      <c r="AY6" s="266"/>
      <c r="AZ6" s="267" t="s">
        <v>177</v>
      </c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9"/>
    </row>
    <row r="7" spans="1:177" ht="16.5" customHeigh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3"/>
      <c r="W7" s="241"/>
      <c r="X7" s="242"/>
      <c r="Y7" s="242"/>
      <c r="Z7" s="242"/>
      <c r="AA7" s="242"/>
      <c r="AB7" s="242"/>
      <c r="AC7" s="242"/>
      <c r="AD7" s="242"/>
      <c r="AE7" s="243"/>
      <c r="AF7" s="241"/>
      <c r="AG7" s="242"/>
      <c r="AH7" s="242"/>
      <c r="AI7" s="242"/>
      <c r="AJ7" s="242"/>
      <c r="AK7" s="242"/>
      <c r="AL7" s="242"/>
      <c r="AM7" s="242"/>
      <c r="AN7" s="242"/>
      <c r="AO7" s="243"/>
      <c r="AP7" s="241"/>
      <c r="AQ7" s="242"/>
      <c r="AR7" s="242"/>
      <c r="AS7" s="242"/>
      <c r="AT7" s="242"/>
      <c r="AU7" s="242"/>
      <c r="AV7" s="242"/>
      <c r="AW7" s="242"/>
      <c r="AX7" s="242"/>
      <c r="AY7" s="243"/>
      <c r="AZ7" s="264" t="s">
        <v>181</v>
      </c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6"/>
      <c r="CP7" s="267" t="s">
        <v>6</v>
      </c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268"/>
      <c r="FI7" s="268"/>
      <c r="FJ7" s="268"/>
      <c r="FK7" s="268"/>
      <c r="FL7" s="268"/>
      <c r="FM7" s="268"/>
      <c r="FN7" s="268"/>
      <c r="FO7" s="268"/>
      <c r="FP7" s="268"/>
      <c r="FQ7" s="268"/>
      <c r="FR7" s="268"/>
      <c r="FS7" s="268"/>
      <c r="FT7" s="268"/>
      <c r="FU7" s="269"/>
    </row>
    <row r="8" spans="1:177" ht="16.5" customHeight="1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3"/>
      <c r="W8" s="241"/>
      <c r="X8" s="242"/>
      <c r="Y8" s="242"/>
      <c r="Z8" s="242"/>
      <c r="AA8" s="242"/>
      <c r="AB8" s="242"/>
      <c r="AC8" s="242"/>
      <c r="AD8" s="242"/>
      <c r="AE8" s="243"/>
      <c r="AF8" s="241"/>
      <c r="AG8" s="242"/>
      <c r="AH8" s="242"/>
      <c r="AI8" s="242"/>
      <c r="AJ8" s="242"/>
      <c r="AK8" s="242"/>
      <c r="AL8" s="242"/>
      <c r="AM8" s="242"/>
      <c r="AN8" s="242"/>
      <c r="AO8" s="243"/>
      <c r="AP8" s="241"/>
      <c r="AQ8" s="242"/>
      <c r="AR8" s="242"/>
      <c r="AS8" s="242"/>
      <c r="AT8" s="242"/>
      <c r="AU8" s="242"/>
      <c r="AV8" s="242"/>
      <c r="AW8" s="242"/>
      <c r="AX8" s="242"/>
      <c r="AY8" s="243"/>
      <c r="AZ8" s="244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6"/>
      <c r="CP8" s="267" t="s">
        <v>186</v>
      </c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9"/>
      <c r="EF8" s="267" t="s">
        <v>187</v>
      </c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9"/>
    </row>
    <row r="9" spans="1:177" ht="18.75" customHeight="1">
      <c r="A9" s="241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3"/>
      <c r="W9" s="241"/>
      <c r="X9" s="242"/>
      <c r="Y9" s="242"/>
      <c r="Z9" s="242"/>
      <c r="AA9" s="242"/>
      <c r="AB9" s="242"/>
      <c r="AC9" s="242"/>
      <c r="AD9" s="242"/>
      <c r="AE9" s="243"/>
      <c r="AF9" s="241"/>
      <c r="AG9" s="242"/>
      <c r="AH9" s="242"/>
      <c r="AI9" s="242"/>
      <c r="AJ9" s="242"/>
      <c r="AK9" s="242"/>
      <c r="AL9" s="242"/>
      <c r="AM9" s="242"/>
      <c r="AN9" s="242"/>
      <c r="AO9" s="243"/>
      <c r="AP9" s="241"/>
      <c r="AQ9" s="242"/>
      <c r="AR9" s="242"/>
      <c r="AS9" s="242"/>
      <c r="AT9" s="242"/>
      <c r="AU9" s="242"/>
      <c r="AV9" s="242"/>
      <c r="AW9" s="242"/>
      <c r="AX9" s="242"/>
      <c r="AY9" s="243"/>
      <c r="AZ9" s="270" t="s">
        <v>26</v>
      </c>
      <c r="BA9" s="271"/>
      <c r="BB9" s="271"/>
      <c r="BC9" s="271"/>
      <c r="BD9" s="271"/>
      <c r="BE9" s="271"/>
      <c r="BF9" s="271"/>
      <c r="BG9" s="261" t="s">
        <v>242</v>
      </c>
      <c r="BH9" s="261"/>
      <c r="BI9" s="261"/>
      <c r="BJ9" s="261"/>
      <c r="BK9" s="262" t="s">
        <v>200</v>
      </c>
      <c r="BL9" s="262"/>
      <c r="BM9" s="263"/>
      <c r="BN9" s="259" t="s">
        <v>26</v>
      </c>
      <c r="BO9" s="260"/>
      <c r="BP9" s="260"/>
      <c r="BQ9" s="260"/>
      <c r="BR9" s="260"/>
      <c r="BS9" s="260"/>
      <c r="BT9" s="260"/>
      <c r="BU9" s="250" t="s">
        <v>295</v>
      </c>
      <c r="BV9" s="250"/>
      <c r="BW9" s="250"/>
      <c r="BX9" s="250"/>
      <c r="BY9" s="251" t="s">
        <v>200</v>
      </c>
      <c r="BZ9" s="251"/>
      <c r="CA9" s="252"/>
      <c r="CB9" s="259" t="s">
        <v>26</v>
      </c>
      <c r="CC9" s="260"/>
      <c r="CD9" s="260"/>
      <c r="CE9" s="260"/>
      <c r="CF9" s="260"/>
      <c r="CG9" s="260"/>
      <c r="CH9" s="260"/>
      <c r="CI9" s="250" t="s">
        <v>302</v>
      </c>
      <c r="CJ9" s="250"/>
      <c r="CK9" s="250"/>
      <c r="CL9" s="250"/>
      <c r="CM9" s="251" t="s">
        <v>200</v>
      </c>
      <c r="CN9" s="251"/>
      <c r="CO9" s="252"/>
      <c r="CP9" s="173" t="s">
        <v>254</v>
      </c>
      <c r="CQ9" s="174"/>
      <c r="CR9" s="174"/>
      <c r="CS9" s="174"/>
      <c r="CT9" s="174"/>
      <c r="CU9" s="174"/>
      <c r="CV9" s="174"/>
      <c r="CW9" s="250" t="s">
        <v>242</v>
      </c>
      <c r="CX9" s="250"/>
      <c r="CY9" s="250"/>
      <c r="CZ9" s="250"/>
      <c r="DA9" s="251" t="s">
        <v>200</v>
      </c>
      <c r="DB9" s="251"/>
      <c r="DC9" s="252"/>
      <c r="DD9" s="259" t="s">
        <v>26</v>
      </c>
      <c r="DE9" s="260"/>
      <c r="DF9" s="260"/>
      <c r="DG9" s="260"/>
      <c r="DH9" s="260"/>
      <c r="DI9" s="260"/>
      <c r="DJ9" s="260"/>
      <c r="DK9" s="250" t="s">
        <v>295</v>
      </c>
      <c r="DL9" s="250"/>
      <c r="DM9" s="250"/>
      <c r="DN9" s="250"/>
      <c r="DO9" s="251" t="s">
        <v>200</v>
      </c>
      <c r="DP9" s="251"/>
      <c r="DQ9" s="252"/>
      <c r="DR9" s="259" t="s">
        <v>26</v>
      </c>
      <c r="DS9" s="260"/>
      <c r="DT9" s="260"/>
      <c r="DU9" s="260"/>
      <c r="DV9" s="260"/>
      <c r="DW9" s="260"/>
      <c r="DX9" s="260"/>
      <c r="DY9" s="250" t="s">
        <v>302</v>
      </c>
      <c r="DZ9" s="250"/>
      <c r="EA9" s="250"/>
      <c r="EB9" s="250"/>
      <c r="EC9" s="251" t="s">
        <v>200</v>
      </c>
      <c r="ED9" s="251"/>
      <c r="EE9" s="252"/>
      <c r="EF9" s="259" t="s">
        <v>26</v>
      </c>
      <c r="EG9" s="260"/>
      <c r="EH9" s="260"/>
      <c r="EI9" s="260"/>
      <c r="EJ9" s="260"/>
      <c r="EK9" s="260"/>
      <c r="EL9" s="260"/>
      <c r="EM9" s="250" t="s">
        <v>242</v>
      </c>
      <c r="EN9" s="250"/>
      <c r="EO9" s="250"/>
      <c r="EP9" s="250"/>
      <c r="EQ9" s="251" t="s">
        <v>200</v>
      </c>
      <c r="ER9" s="251"/>
      <c r="ES9" s="252"/>
      <c r="ET9" s="259" t="s">
        <v>26</v>
      </c>
      <c r="EU9" s="260"/>
      <c r="EV9" s="260"/>
      <c r="EW9" s="260"/>
      <c r="EX9" s="260"/>
      <c r="EY9" s="260"/>
      <c r="EZ9" s="260"/>
      <c r="FA9" s="250" t="s">
        <v>295</v>
      </c>
      <c r="FB9" s="250"/>
      <c r="FC9" s="250"/>
      <c r="FD9" s="250"/>
      <c r="FE9" s="251" t="s">
        <v>200</v>
      </c>
      <c r="FF9" s="251"/>
      <c r="FG9" s="252"/>
      <c r="FH9" s="259">
        <v>21</v>
      </c>
      <c r="FI9" s="260"/>
      <c r="FJ9" s="260"/>
      <c r="FK9" s="260"/>
      <c r="FL9" s="260"/>
      <c r="FM9" s="260"/>
      <c r="FN9" s="260"/>
      <c r="FO9" s="250" t="s">
        <v>295</v>
      </c>
      <c r="FP9" s="250"/>
      <c r="FQ9" s="250"/>
      <c r="FR9" s="250"/>
      <c r="FS9" s="251" t="s">
        <v>200</v>
      </c>
      <c r="FT9" s="251"/>
      <c r="FU9" s="252"/>
    </row>
    <row r="10" spans="1:177" ht="15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3"/>
      <c r="W10" s="241"/>
      <c r="X10" s="242"/>
      <c r="Y10" s="242"/>
      <c r="Z10" s="242"/>
      <c r="AA10" s="242"/>
      <c r="AB10" s="242"/>
      <c r="AC10" s="242"/>
      <c r="AD10" s="242"/>
      <c r="AE10" s="243"/>
      <c r="AF10" s="241"/>
      <c r="AG10" s="242"/>
      <c r="AH10" s="242"/>
      <c r="AI10" s="242"/>
      <c r="AJ10" s="242"/>
      <c r="AK10" s="242"/>
      <c r="AL10" s="242"/>
      <c r="AM10" s="242"/>
      <c r="AN10" s="242"/>
      <c r="AO10" s="243"/>
      <c r="AP10" s="241"/>
      <c r="AQ10" s="242"/>
      <c r="AR10" s="242"/>
      <c r="AS10" s="242"/>
      <c r="AT10" s="242"/>
      <c r="AU10" s="242"/>
      <c r="AV10" s="242"/>
      <c r="AW10" s="242"/>
      <c r="AX10" s="242"/>
      <c r="AY10" s="243"/>
      <c r="AZ10" s="253" t="s">
        <v>178</v>
      </c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5"/>
      <c r="BN10" s="241" t="s">
        <v>179</v>
      </c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3"/>
      <c r="CB10" s="241" t="s">
        <v>180</v>
      </c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3"/>
      <c r="CP10" s="241" t="s">
        <v>178</v>
      </c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3"/>
      <c r="DD10" s="241" t="s">
        <v>179</v>
      </c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3"/>
      <c r="DR10" s="241" t="s">
        <v>180</v>
      </c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3"/>
      <c r="EF10" s="241" t="s">
        <v>178</v>
      </c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3"/>
      <c r="ET10" s="241" t="s">
        <v>179</v>
      </c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3"/>
      <c r="FH10" s="241" t="s">
        <v>180</v>
      </c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3"/>
    </row>
    <row r="11" spans="1:177" ht="21" customHeight="1">
      <c r="A11" s="244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6"/>
      <c r="W11" s="244"/>
      <c r="X11" s="245"/>
      <c r="Y11" s="245"/>
      <c r="Z11" s="245"/>
      <c r="AA11" s="245"/>
      <c r="AB11" s="245"/>
      <c r="AC11" s="245"/>
      <c r="AD11" s="245"/>
      <c r="AE11" s="246"/>
      <c r="AF11" s="244"/>
      <c r="AG11" s="245"/>
      <c r="AH11" s="245"/>
      <c r="AI11" s="245"/>
      <c r="AJ11" s="245"/>
      <c r="AK11" s="245"/>
      <c r="AL11" s="245"/>
      <c r="AM11" s="245"/>
      <c r="AN11" s="245"/>
      <c r="AO11" s="246"/>
      <c r="AP11" s="244"/>
      <c r="AQ11" s="245"/>
      <c r="AR11" s="245"/>
      <c r="AS11" s="245"/>
      <c r="AT11" s="245"/>
      <c r="AU11" s="245"/>
      <c r="AV11" s="245"/>
      <c r="AW11" s="245"/>
      <c r="AX11" s="245"/>
      <c r="AY11" s="246"/>
      <c r="AZ11" s="256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8"/>
      <c r="BN11" s="244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6"/>
      <c r="CB11" s="244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6"/>
      <c r="CP11" s="244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6"/>
      <c r="DD11" s="244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6"/>
      <c r="DR11" s="244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6"/>
      <c r="EF11" s="244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6"/>
      <c r="ET11" s="244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6"/>
      <c r="FH11" s="244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6"/>
    </row>
    <row r="12" spans="1:177" ht="22.5" customHeight="1">
      <c r="A12" s="111">
        <v>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224" t="s">
        <v>105</v>
      </c>
      <c r="X12" s="225"/>
      <c r="Y12" s="225"/>
      <c r="Z12" s="225"/>
      <c r="AA12" s="225"/>
      <c r="AB12" s="225"/>
      <c r="AC12" s="225"/>
      <c r="AD12" s="225"/>
      <c r="AE12" s="226"/>
      <c r="AF12" s="224" t="s">
        <v>255</v>
      </c>
      <c r="AG12" s="225"/>
      <c r="AH12" s="225"/>
      <c r="AI12" s="225"/>
      <c r="AJ12" s="225"/>
      <c r="AK12" s="225"/>
      <c r="AL12" s="225"/>
      <c r="AM12" s="225"/>
      <c r="AN12" s="225"/>
      <c r="AO12" s="226"/>
      <c r="AP12" s="224" t="s">
        <v>106</v>
      </c>
      <c r="AQ12" s="225"/>
      <c r="AR12" s="225"/>
      <c r="AS12" s="225"/>
      <c r="AT12" s="225"/>
      <c r="AU12" s="225"/>
      <c r="AV12" s="225"/>
      <c r="AW12" s="225"/>
      <c r="AX12" s="225"/>
      <c r="AY12" s="226"/>
      <c r="AZ12" s="247">
        <v>4</v>
      </c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9"/>
      <c r="BN12" s="111">
        <v>5</v>
      </c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3"/>
      <c r="CB12" s="111">
        <v>6</v>
      </c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3"/>
      <c r="CP12" s="111">
        <v>7</v>
      </c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3"/>
      <c r="DD12" s="111">
        <v>8</v>
      </c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3"/>
      <c r="DR12" s="111">
        <v>9</v>
      </c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3"/>
      <c r="EF12" s="111">
        <v>10</v>
      </c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3"/>
      <c r="ET12" s="111">
        <v>11</v>
      </c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3"/>
      <c r="FH12" s="111">
        <v>12</v>
      </c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3"/>
    </row>
    <row r="13" spans="1:177" ht="42.75" customHeight="1">
      <c r="A13" s="272" t="s">
        <v>175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4"/>
      <c r="W13" s="232" t="s">
        <v>176</v>
      </c>
      <c r="X13" s="233"/>
      <c r="Y13" s="233"/>
      <c r="Z13" s="233"/>
      <c r="AA13" s="233"/>
      <c r="AB13" s="233"/>
      <c r="AC13" s="233"/>
      <c r="AD13" s="233"/>
      <c r="AE13" s="234"/>
      <c r="AF13" s="232"/>
      <c r="AG13" s="233"/>
      <c r="AH13" s="233"/>
      <c r="AI13" s="233"/>
      <c r="AJ13" s="233"/>
      <c r="AK13" s="233"/>
      <c r="AL13" s="233"/>
      <c r="AM13" s="233"/>
      <c r="AN13" s="233"/>
      <c r="AO13" s="234"/>
      <c r="AP13" s="235" t="s">
        <v>15</v>
      </c>
      <c r="AQ13" s="235"/>
      <c r="AR13" s="235"/>
      <c r="AS13" s="235"/>
      <c r="AT13" s="235"/>
      <c r="AU13" s="235"/>
      <c r="AV13" s="235"/>
      <c r="AW13" s="235"/>
      <c r="AX13" s="235"/>
      <c r="AY13" s="235"/>
      <c r="AZ13" s="275">
        <f>SUM(AZ14+AZ24)</f>
        <v>5358614.77</v>
      </c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29">
        <f>SUM(BN14+BN24)</f>
        <v>5378157</v>
      </c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>
        <f>SUM(CB14+CB24)</f>
        <v>5613280</v>
      </c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>
        <f>SUM(CP14+CP24)</f>
        <v>5358614.77</v>
      </c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>
        <f>SUM(DD14+DD24)</f>
        <v>5378157</v>
      </c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>
        <f>SUM(DR14+DR24)</f>
        <v>5613280</v>
      </c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>
        <f>SUM(EF14+EF24)</f>
        <v>0</v>
      </c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>
        <f>SUM(ET14+ET24)</f>
        <v>0</v>
      </c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>
        <f>SUM(FH14+FH24)</f>
        <v>0</v>
      </c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</row>
    <row r="14" spans="1:177" s="5" customFormat="1" ht="54.75" customHeight="1">
      <c r="A14" s="276" t="s">
        <v>183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8"/>
      <c r="W14" s="232" t="s">
        <v>182</v>
      </c>
      <c r="X14" s="233"/>
      <c r="Y14" s="233"/>
      <c r="Z14" s="233"/>
      <c r="AA14" s="233"/>
      <c r="AB14" s="233"/>
      <c r="AC14" s="233"/>
      <c r="AD14" s="233"/>
      <c r="AE14" s="234"/>
      <c r="AF14" s="232"/>
      <c r="AG14" s="233"/>
      <c r="AH14" s="233"/>
      <c r="AI14" s="233"/>
      <c r="AJ14" s="233"/>
      <c r="AK14" s="233"/>
      <c r="AL14" s="233"/>
      <c r="AM14" s="233"/>
      <c r="AN14" s="233"/>
      <c r="AO14" s="234"/>
      <c r="AP14" s="235" t="s">
        <v>15</v>
      </c>
      <c r="AQ14" s="235"/>
      <c r="AR14" s="235"/>
      <c r="AS14" s="235"/>
      <c r="AT14" s="235"/>
      <c r="AU14" s="235"/>
      <c r="AV14" s="235"/>
      <c r="AW14" s="235"/>
      <c r="AX14" s="235"/>
      <c r="AY14" s="235"/>
      <c r="AZ14" s="275">
        <f>SUM(AZ16:BM23)</f>
        <v>0</v>
      </c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29">
        <f>SUM(BN16:CA23)</f>
        <v>0</v>
      </c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>
        <f>SUM(CB16:CO23)</f>
        <v>0</v>
      </c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>
        <f>SUM(CP16:DC23)</f>
        <v>0</v>
      </c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>
        <f>SUM(DD16:DQ23)</f>
        <v>0</v>
      </c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>
        <f>SUM(DR16:EE23)</f>
        <v>0</v>
      </c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>
        <f>SUM(EF16:ES23)</f>
        <v>0</v>
      </c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>
        <f>SUM(ET16:FG23)</f>
        <v>0</v>
      </c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>
        <f>SUM(FH16:FU23)</f>
        <v>0</v>
      </c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</row>
    <row r="15" spans="1:177" s="5" customFormat="1" ht="17.25" customHeight="1">
      <c r="A15" s="231" t="s">
        <v>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0"/>
      <c r="W15" s="224" t="s">
        <v>256</v>
      </c>
      <c r="X15" s="225"/>
      <c r="Y15" s="225"/>
      <c r="Z15" s="225"/>
      <c r="AA15" s="225"/>
      <c r="AB15" s="225"/>
      <c r="AC15" s="225"/>
      <c r="AD15" s="225"/>
      <c r="AE15" s="226"/>
      <c r="AF15" s="232"/>
      <c r="AG15" s="233"/>
      <c r="AH15" s="233"/>
      <c r="AI15" s="233"/>
      <c r="AJ15" s="233"/>
      <c r="AK15" s="233"/>
      <c r="AL15" s="233"/>
      <c r="AM15" s="233"/>
      <c r="AN15" s="233"/>
      <c r="AO15" s="234"/>
      <c r="AP15" s="235" t="s">
        <v>15</v>
      </c>
      <c r="AQ15" s="235"/>
      <c r="AR15" s="235"/>
      <c r="AS15" s="235"/>
      <c r="AT15" s="235"/>
      <c r="AU15" s="235"/>
      <c r="AV15" s="235"/>
      <c r="AW15" s="235"/>
      <c r="AX15" s="235"/>
      <c r="AY15" s="23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</row>
    <row r="16" spans="1:177" s="5" customFormat="1" ht="16.5" customHeight="1">
      <c r="A16" s="279" t="s">
        <v>257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1"/>
      <c r="W16" s="224" t="s">
        <v>258</v>
      </c>
      <c r="X16" s="225"/>
      <c r="Y16" s="225"/>
      <c r="Z16" s="225"/>
      <c r="AA16" s="225"/>
      <c r="AB16" s="225"/>
      <c r="AC16" s="225"/>
      <c r="AD16" s="225"/>
      <c r="AE16" s="226"/>
      <c r="AF16" s="224" t="s">
        <v>259</v>
      </c>
      <c r="AG16" s="225"/>
      <c r="AH16" s="225"/>
      <c r="AI16" s="225"/>
      <c r="AJ16" s="225"/>
      <c r="AK16" s="225"/>
      <c r="AL16" s="225"/>
      <c r="AM16" s="225"/>
      <c r="AN16" s="225"/>
      <c r="AO16" s="226"/>
      <c r="AP16" s="227" t="s">
        <v>15</v>
      </c>
      <c r="AQ16" s="227"/>
      <c r="AR16" s="227"/>
      <c r="AS16" s="227"/>
      <c r="AT16" s="227"/>
      <c r="AU16" s="227"/>
      <c r="AV16" s="227"/>
      <c r="AW16" s="227"/>
      <c r="AX16" s="227"/>
      <c r="AY16" s="227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</row>
    <row r="17" spans="1:177" s="5" customFormat="1" ht="18" customHeight="1">
      <c r="A17" s="279" t="s">
        <v>260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1"/>
      <c r="W17" s="224" t="s">
        <v>261</v>
      </c>
      <c r="X17" s="225"/>
      <c r="Y17" s="225"/>
      <c r="Z17" s="225"/>
      <c r="AA17" s="225"/>
      <c r="AB17" s="225"/>
      <c r="AC17" s="225"/>
      <c r="AD17" s="225"/>
      <c r="AE17" s="226"/>
      <c r="AF17" s="224" t="s">
        <v>259</v>
      </c>
      <c r="AG17" s="225"/>
      <c r="AH17" s="225"/>
      <c r="AI17" s="225"/>
      <c r="AJ17" s="225"/>
      <c r="AK17" s="225"/>
      <c r="AL17" s="225"/>
      <c r="AM17" s="225"/>
      <c r="AN17" s="225"/>
      <c r="AO17" s="226"/>
      <c r="AP17" s="227" t="s">
        <v>15</v>
      </c>
      <c r="AQ17" s="227"/>
      <c r="AR17" s="227"/>
      <c r="AS17" s="227"/>
      <c r="AT17" s="227"/>
      <c r="AU17" s="227"/>
      <c r="AV17" s="227"/>
      <c r="AW17" s="227"/>
      <c r="AX17" s="227"/>
      <c r="AY17" s="227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</row>
    <row r="18" spans="1:177" s="5" customFormat="1" ht="24" customHeight="1">
      <c r="A18" s="279" t="s">
        <v>262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1"/>
      <c r="W18" s="224" t="s">
        <v>263</v>
      </c>
      <c r="X18" s="225"/>
      <c r="Y18" s="225"/>
      <c r="Z18" s="225"/>
      <c r="AA18" s="225"/>
      <c r="AB18" s="225"/>
      <c r="AC18" s="225"/>
      <c r="AD18" s="225"/>
      <c r="AE18" s="226"/>
      <c r="AF18" s="224" t="s">
        <v>264</v>
      </c>
      <c r="AG18" s="225"/>
      <c r="AH18" s="225"/>
      <c r="AI18" s="225"/>
      <c r="AJ18" s="225"/>
      <c r="AK18" s="225"/>
      <c r="AL18" s="225"/>
      <c r="AM18" s="225"/>
      <c r="AN18" s="225"/>
      <c r="AO18" s="226"/>
      <c r="AP18" s="227" t="s">
        <v>15</v>
      </c>
      <c r="AQ18" s="227"/>
      <c r="AR18" s="227"/>
      <c r="AS18" s="227"/>
      <c r="AT18" s="227"/>
      <c r="AU18" s="227"/>
      <c r="AV18" s="227"/>
      <c r="AW18" s="227"/>
      <c r="AX18" s="227"/>
      <c r="AY18" s="227"/>
      <c r="AZ18" s="282">
        <v>0</v>
      </c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>
        <f>AZ18</f>
        <v>0</v>
      </c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</row>
    <row r="19" spans="1:177" s="5" customFormat="1" ht="24" customHeight="1">
      <c r="A19" s="279" t="s">
        <v>265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1"/>
      <c r="W19" s="224" t="s">
        <v>266</v>
      </c>
      <c r="X19" s="225"/>
      <c r="Y19" s="225"/>
      <c r="Z19" s="225"/>
      <c r="AA19" s="225"/>
      <c r="AB19" s="225"/>
      <c r="AC19" s="225"/>
      <c r="AD19" s="225"/>
      <c r="AE19" s="226"/>
      <c r="AF19" s="224"/>
      <c r="AG19" s="225"/>
      <c r="AH19" s="225"/>
      <c r="AI19" s="225"/>
      <c r="AJ19" s="225"/>
      <c r="AK19" s="225"/>
      <c r="AL19" s="225"/>
      <c r="AM19" s="225"/>
      <c r="AN19" s="225"/>
      <c r="AO19" s="226"/>
      <c r="AP19" s="227" t="s">
        <v>15</v>
      </c>
      <c r="AQ19" s="227"/>
      <c r="AR19" s="227"/>
      <c r="AS19" s="227"/>
      <c r="AT19" s="227"/>
      <c r="AU19" s="227"/>
      <c r="AV19" s="227"/>
      <c r="AW19" s="227"/>
      <c r="AX19" s="227"/>
      <c r="AY19" s="227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</row>
    <row r="20" spans="1:177" s="5" customFormat="1" ht="38.25" customHeight="1">
      <c r="A20" s="279" t="s">
        <v>267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1"/>
      <c r="W20" s="224" t="s">
        <v>268</v>
      </c>
      <c r="X20" s="225"/>
      <c r="Y20" s="225"/>
      <c r="Z20" s="225"/>
      <c r="AA20" s="225"/>
      <c r="AB20" s="225"/>
      <c r="AC20" s="225"/>
      <c r="AD20" s="225"/>
      <c r="AE20" s="226"/>
      <c r="AF20" s="224" t="s">
        <v>269</v>
      </c>
      <c r="AG20" s="225"/>
      <c r="AH20" s="225"/>
      <c r="AI20" s="225"/>
      <c r="AJ20" s="225"/>
      <c r="AK20" s="225"/>
      <c r="AL20" s="225"/>
      <c r="AM20" s="225"/>
      <c r="AN20" s="225"/>
      <c r="AO20" s="226"/>
      <c r="AP20" s="227" t="s">
        <v>15</v>
      </c>
      <c r="AQ20" s="227"/>
      <c r="AR20" s="227"/>
      <c r="AS20" s="227"/>
      <c r="AT20" s="227"/>
      <c r="AU20" s="227"/>
      <c r="AV20" s="227"/>
      <c r="AW20" s="227"/>
      <c r="AX20" s="227"/>
      <c r="AY20" s="227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</row>
    <row r="21" spans="1:177" ht="23.25" customHeight="1">
      <c r="A21" s="279" t="s">
        <v>270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1"/>
      <c r="W21" s="224" t="s">
        <v>271</v>
      </c>
      <c r="X21" s="225"/>
      <c r="Y21" s="225"/>
      <c r="Z21" s="225"/>
      <c r="AA21" s="225"/>
      <c r="AB21" s="225"/>
      <c r="AC21" s="225"/>
      <c r="AD21" s="225"/>
      <c r="AE21" s="226"/>
      <c r="AF21" s="224" t="s">
        <v>272</v>
      </c>
      <c r="AG21" s="225"/>
      <c r="AH21" s="225"/>
      <c r="AI21" s="225"/>
      <c r="AJ21" s="225"/>
      <c r="AK21" s="225"/>
      <c r="AL21" s="225"/>
      <c r="AM21" s="225"/>
      <c r="AN21" s="225"/>
      <c r="AO21" s="226"/>
      <c r="AP21" s="227" t="s">
        <v>15</v>
      </c>
      <c r="AQ21" s="227"/>
      <c r="AR21" s="227"/>
      <c r="AS21" s="227"/>
      <c r="AT21" s="227"/>
      <c r="AU21" s="227"/>
      <c r="AV21" s="227"/>
      <c r="AW21" s="227"/>
      <c r="AX21" s="227"/>
      <c r="AY21" s="227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</row>
    <row r="22" spans="1:177" ht="24.75" customHeight="1">
      <c r="A22" s="279" t="s">
        <v>273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1"/>
      <c r="W22" s="224" t="s">
        <v>274</v>
      </c>
      <c r="X22" s="225"/>
      <c r="Y22" s="225"/>
      <c r="Z22" s="225"/>
      <c r="AA22" s="225"/>
      <c r="AB22" s="225"/>
      <c r="AC22" s="225"/>
      <c r="AD22" s="225"/>
      <c r="AE22" s="226"/>
      <c r="AF22" s="224" t="s">
        <v>275</v>
      </c>
      <c r="AG22" s="225"/>
      <c r="AH22" s="225"/>
      <c r="AI22" s="225"/>
      <c r="AJ22" s="225"/>
      <c r="AK22" s="225"/>
      <c r="AL22" s="225"/>
      <c r="AM22" s="225"/>
      <c r="AN22" s="225"/>
      <c r="AO22" s="226"/>
      <c r="AP22" s="227" t="s">
        <v>15</v>
      </c>
      <c r="AQ22" s="227"/>
      <c r="AR22" s="227"/>
      <c r="AS22" s="227"/>
      <c r="AT22" s="227"/>
      <c r="AU22" s="227"/>
      <c r="AV22" s="227"/>
      <c r="AW22" s="227"/>
      <c r="AX22" s="227"/>
      <c r="AY22" s="227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</row>
    <row r="23" spans="1:177" ht="27" customHeight="1">
      <c r="A23" s="279" t="s">
        <v>276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1"/>
      <c r="W23" s="224" t="s">
        <v>277</v>
      </c>
      <c r="X23" s="225"/>
      <c r="Y23" s="225"/>
      <c r="Z23" s="225"/>
      <c r="AA23" s="225"/>
      <c r="AB23" s="225"/>
      <c r="AC23" s="225"/>
      <c r="AD23" s="225"/>
      <c r="AE23" s="226"/>
      <c r="AF23" s="224" t="s">
        <v>278</v>
      </c>
      <c r="AG23" s="225"/>
      <c r="AH23" s="225"/>
      <c r="AI23" s="225"/>
      <c r="AJ23" s="225"/>
      <c r="AK23" s="225"/>
      <c r="AL23" s="225"/>
      <c r="AM23" s="225"/>
      <c r="AN23" s="225"/>
      <c r="AO23" s="226"/>
      <c r="AP23" s="227" t="s">
        <v>15</v>
      </c>
      <c r="AQ23" s="227"/>
      <c r="AR23" s="227"/>
      <c r="AS23" s="227"/>
      <c r="AT23" s="227"/>
      <c r="AU23" s="227"/>
      <c r="AV23" s="227"/>
      <c r="AW23" s="227"/>
      <c r="AX23" s="227"/>
      <c r="AY23" s="227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</row>
    <row r="24" spans="1:177" ht="38.25" customHeight="1">
      <c r="A24" s="272" t="s">
        <v>185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4"/>
      <c r="W24" s="232" t="s">
        <v>184</v>
      </c>
      <c r="X24" s="233"/>
      <c r="Y24" s="233"/>
      <c r="Z24" s="233"/>
      <c r="AA24" s="233"/>
      <c r="AB24" s="233"/>
      <c r="AC24" s="233"/>
      <c r="AD24" s="233"/>
      <c r="AE24" s="234"/>
      <c r="AF24" s="232"/>
      <c r="AG24" s="233"/>
      <c r="AH24" s="233"/>
      <c r="AI24" s="233"/>
      <c r="AJ24" s="233"/>
      <c r="AK24" s="233"/>
      <c r="AL24" s="233"/>
      <c r="AM24" s="233"/>
      <c r="AN24" s="233"/>
      <c r="AO24" s="234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75">
        <f>SUM(AZ26:BM33)</f>
        <v>5358614.77</v>
      </c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29">
        <f>SUM(BN26:CA33)</f>
        <v>5378157</v>
      </c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>
        <f>SUM(CB26:CO33)</f>
        <v>5613280</v>
      </c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>
        <f>SUM(CP26:DC33)</f>
        <v>5358614.77</v>
      </c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>
        <f>SUM(DD26:DQ33)</f>
        <v>5378157</v>
      </c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>
        <f>SUM(DR26:EE33)</f>
        <v>5613280</v>
      </c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>
        <f>SUM(EF26:ES33)</f>
        <v>0</v>
      </c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>
        <f>SUM(ET26:FG33)</f>
        <v>0</v>
      </c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>
        <f>SUM(FH26:FU33)</f>
        <v>0</v>
      </c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</row>
    <row r="25" spans="1:177" ht="16.5" customHeight="1">
      <c r="A25" s="283" t="s">
        <v>1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5"/>
      <c r="W25" s="224" t="s">
        <v>279</v>
      </c>
      <c r="X25" s="225"/>
      <c r="Y25" s="225"/>
      <c r="Z25" s="225"/>
      <c r="AA25" s="225"/>
      <c r="AB25" s="225"/>
      <c r="AC25" s="225"/>
      <c r="AD25" s="225"/>
      <c r="AE25" s="226"/>
      <c r="AF25" s="232"/>
      <c r="AG25" s="233"/>
      <c r="AH25" s="233"/>
      <c r="AI25" s="233"/>
      <c r="AJ25" s="233"/>
      <c r="AK25" s="233"/>
      <c r="AL25" s="233"/>
      <c r="AM25" s="233"/>
      <c r="AN25" s="233"/>
      <c r="AO25" s="234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</row>
    <row r="26" spans="1:177" ht="20.25" customHeight="1">
      <c r="A26" s="279" t="s">
        <v>257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1"/>
      <c r="W26" s="224" t="s">
        <v>280</v>
      </c>
      <c r="X26" s="225"/>
      <c r="Y26" s="225"/>
      <c r="Z26" s="225"/>
      <c r="AA26" s="225"/>
      <c r="AB26" s="225"/>
      <c r="AC26" s="225"/>
      <c r="AD26" s="225"/>
      <c r="AE26" s="226"/>
      <c r="AF26" s="224" t="s">
        <v>259</v>
      </c>
      <c r="AG26" s="225"/>
      <c r="AH26" s="225"/>
      <c r="AI26" s="225"/>
      <c r="AJ26" s="225"/>
      <c r="AK26" s="225"/>
      <c r="AL26" s="225"/>
      <c r="AM26" s="225"/>
      <c r="AN26" s="225"/>
      <c r="AO26" s="226"/>
      <c r="AP26" s="227" t="s">
        <v>300</v>
      </c>
      <c r="AQ26" s="227"/>
      <c r="AR26" s="227"/>
      <c r="AS26" s="227"/>
      <c r="AT26" s="227"/>
      <c r="AU26" s="227"/>
      <c r="AV26" s="227"/>
      <c r="AW26" s="227"/>
      <c r="AX26" s="227"/>
      <c r="AY26" s="227"/>
      <c r="AZ26" s="228">
        <v>0</v>
      </c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2">
        <v>0</v>
      </c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>
        <v>0</v>
      </c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>
        <v>0</v>
      </c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>
        <v>0</v>
      </c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>
        <v>0</v>
      </c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</row>
    <row r="27" spans="1:177" ht="15.75" customHeight="1">
      <c r="A27" s="279" t="s">
        <v>260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1"/>
      <c r="W27" s="224" t="s">
        <v>281</v>
      </c>
      <c r="X27" s="225"/>
      <c r="Y27" s="225"/>
      <c r="Z27" s="225"/>
      <c r="AA27" s="225"/>
      <c r="AB27" s="225"/>
      <c r="AC27" s="225"/>
      <c r="AD27" s="225"/>
      <c r="AE27" s="226"/>
      <c r="AF27" s="224" t="s">
        <v>297</v>
      </c>
      <c r="AG27" s="225"/>
      <c r="AH27" s="225"/>
      <c r="AI27" s="225"/>
      <c r="AJ27" s="225"/>
      <c r="AK27" s="225"/>
      <c r="AL27" s="225"/>
      <c r="AM27" s="225"/>
      <c r="AN27" s="225"/>
      <c r="AO27" s="226"/>
      <c r="AP27" s="227" t="s">
        <v>300</v>
      </c>
      <c r="AQ27" s="227"/>
      <c r="AR27" s="227"/>
      <c r="AS27" s="227"/>
      <c r="AT27" s="227"/>
      <c r="AU27" s="227"/>
      <c r="AV27" s="227"/>
      <c r="AW27" s="227"/>
      <c r="AX27" s="227"/>
      <c r="AY27" s="227"/>
      <c r="AZ27" s="228">
        <v>0</v>
      </c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2">
        <v>0</v>
      </c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>
        <v>0</v>
      </c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>
        <v>0</v>
      </c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>
        <v>0</v>
      </c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>
        <v>0</v>
      </c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</row>
    <row r="28" spans="1:177" ht="24.75" customHeight="1">
      <c r="A28" s="279" t="s">
        <v>262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1"/>
      <c r="W28" s="224" t="s">
        <v>282</v>
      </c>
      <c r="X28" s="225"/>
      <c r="Y28" s="225"/>
      <c r="Z28" s="225"/>
      <c r="AA28" s="225"/>
      <c r="AB28" s="225"/>
      <c r="AC28" s="225"/>
      <c r="AD28" s="225"/>
      <c r="AE28" s="226"/>
      <c r="AF28" s="224" t="s">
        <v>264</v>
      </c>
      <c r="AG28" s="225"/>
      <c r="AH28" s="225"/>
      <c r="AI28" s="225"/>
      <c r="AJ28" s="225"/>
      <c r="AK28" s="225"/>
      <c r="AL28" s="225"/>
      <c r="AM28" s="225"/>
      <c r="AN28" s="225"/>
      <c r="AO28" s="226"/>
      <c r="AP28" s="227" t="s">
        <v>300</v>
      </c>
      <c r="AQ28" s="227"/>
      <c r="AR28" s="227"/>
      <c r="AS28" s="227"/>
      <c r="AT28" s="227"/>
      <c r="AU28" s="227"/>
      <c r="AV28" s="227"/>
      <c r="AW28" s="227"/>
      <c r="AX28" s="227"/>
      <c r="AY28" s="227"/>
      <c r="AZ28" s="228">
        <v>5050000</v>
      </c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>
        <v>4905300</v>
      </c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2">
        <v>5087000</v>
      </c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8">
        <f>AZ28</f>
        <v>5050000</v>
      </c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2">
        <f>BN28</f>
        <v>4905300</v>
      </c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>
        <f>CB28</f>
        <v>5087000</v>
      </c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</row>
    <row r="29" spans="1:177" ht="24.75" customHeight="1">
      <c r="A29" s="279" t="s">
        <v>265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1"/>
      <c r="W29" s="224" t="s">
        <v>283</v>
      </c>
      <c r="X29" s="225"/>
      <c r="Y29" s="225"/>
      <c r="Z29" s="225"/>
      <c r="AA29" s="225"/>
      <c r="AB29" s="225"/>
      <c r="AC29" s="225"/>
      <c r="AD29" s="225"/>
      <c r="AE29" s="226"/>
      <c r="AF29" s="224"/>
      <c r="AG29" s="225"/>
      <c r="AH29" s="225"/>
      <c r="AI29" s="225"/>
      <c r="AJ29" s="225"/>
      <c r="AK29" s="225"/>
      <c r="AL29" s="225"/>
      <c r="AM29" s="225"/>
      <c r="AN29" s="225"/>
      <c r="AO29" s="226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</row>
    <row r="30" spans="1:177" ht="24.75" customHeight="1">
      <c r="A30" s="279" t="s">
        <v>267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224" t="s">
        <v>284</v>
      </c>
      <c r="X30" s="225"/>
      <c r="Y30" s="225"/>
      <c r="Z30" s="225"/>
      <c r="AA30" s="225"/>
      <c r="AB30" s="225"/>
      <c r="AC30" s="225"/>
      <c r="AD30" s="225"/>
      <c r="AE30" s="226"/>
      <c r="AF30" s="224" t="s">
        <v>269</v>
      </c>
      <c r="AG30" s="225"/>
      <c r="AH30" s="225"/>
      <c r="AI30" s="225"/>
      <c r="AJ30" s="225"/>
      <c r="AK30" s="225"/>
      <c r="AL30" s="225"/>
      <c r="AM30" s="225"/>
      <c r="AN30" s="225"/>
      <c r="AO30" s="226"/>
      <c r="AP30" s="227" t="s">
        <v>300</v>
      </c>
      <c r="AQ30" s="227"/>
      <c r="AR30" s="227"/>
      <c r="AS30" s="227"/>
      <c r="AT30" s="227"/>
      <c r="AU30" s="227"/>
      <c r="AV30" s="227"/>
      <c r="AW30" s="227"/>
      <c r="AX30" s="227"/>
      <c r="AY30" s="227"/>
      <c r="AZ30" s="228">
        <v>0</v>
      </c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2">
        <v>0</v>
      </c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>
        <v>0</v>
      </c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>
        <f>AZ30</f>
        <v>0</v>
      </c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>
        <f>BN30</f>
        <v>0</v>
      </c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>
        <f>CB30</f>
        <v>0</v>
      </c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</row>
    <row r="31" spans="1:177" s="5" customFormat="1" ht="28.5" customHeight="1">
      <c r="A31" s="279" t="s">
        <v>270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1"/>
      <c r="W31" s="224" t="s">
        <v>285</v>
      </c>
      <c r="X31" s="225"/>
      <c r="Y31" s="225"/>
      <c r="Z31" s="225"/>
      <c r="AA31" s="225"/>
      <c r="AB31" s="225"/>
      <c r="AC31" s="225"/>
      <c r="AD31" s="225"/>
      <c r="AE31" s="226"/>
      <c r="AF31" s="224" t="s">
        <v>272</v>
      </c>
      <c r="AG31" s="225"/>
      <c r="AH31" s="225"/>
      <c r="AI31" s="225"/>
      <c r="AJ31" s="225"/>
      <c r="AK31" s="225"/>
      <c r="AL31" s="225"/>
      <c r="AM31" s="225"/>
      <c r="AN31" s="225"/>
      <c r="AO31" s="226"/>
      <c r="AP31" s="227" t="s">
        <v>300</v>
      </c>
      <c r="AQ31" s="227"/>
      <c r="AR31" s="227"/>
      <c r="AS31" s="227"/>
      <c r="AT31" s="227"/>
      <c r="AU31" s="227"/>
      <c r="AV31" s="227"/>
      <c r="AW31" s="227"/>
      <c r="AX31" s="227"/>
      <c r="AY31" s="227"/>
      <c r="AZ31" s="228">
        <v>0</v>
      </c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2">
        <v>0</v>
      </c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>
        <v>0</v>
      </c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>
        <f>AZ31</f>
        <v>0</v>
      </c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>
        <v>0</v>
      </c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>
        <v>0</v>
      </c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</row>
    <row r="32" spans="1:177" s="5" customFormat="1" ht="30" customHeight="1">
      <c r="A32" s="279" t="s">
        <v>273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  <c r="W32" s="224" t="s">
        <v>286</v>
      </c>
      <c r="X32" s="225"/>
      <c r="Y32" s="225"/>
      <c r="Z32" s="225"/>
      <c r="AA32" s="225"/>
      <c r="AB32" s="225"/>
      <c r="AC32" s="225"/>
      <c r="AD32" s="225"/>
      <c r="AE32" s="226"/>
      <c r="AF32" s="224" t="s">
        <v>275</v>
      </c>
      <c r="AG32" s="225"/>
      <c r="AH32" s="225"/>
      <c r="AI32" s="225"/>
      <c r="AJ32" s="225"/>
      <c r="AK32" s="225"/>
      <c r="AL32" s="225"/>
      <c r="AM32" s="225"/>
      <c r="AN32" s="225"/>
      <c r="AO32" s="226"/>
      <c r="AP32" s="227" t="s">
        <v>300</v>
      </c>
      <c r="AQ32" s="227"/>
      <c r="AR32" s="227"/>
      <c r="AS32" s="227"/>
      <c r="AT32" s="227"/>
      <c r="AU32" s="227"/>
      <c r="AV32" s="227"/>
      <c r="AW32" s="227"/>
      <c r="AX32" s="227"/>
      <c r="AY32" s="227"/>
      <c r="AZ32" s="228">
        <v>0</v>
      </c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2">
        <v>0</v>
      </c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>
        <v>0</v>
      </c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>
        <v>0</v>
      </c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>
        <v>0</v>
      </c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>
        <v>0</v>
      </c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</row>
    <row r="33" spans="1:177" s="5" customFormat="1" ht="50.25" customHeight="1">
      <c r="A33" s="279" t="s">
        <v>327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1"/>
      <c r="W33" s="224" t="s">
        <v>287</v>
      </c>
      <c r="X33" s="225"/>
      <c r="Y33" s="225"/>
      <c r="Z33" s="225"/>
      <c r="AA33" s="225"/>
      <c r="AB33" s="225"/>
      <c r="AC33" s="225"/>
      <c r="AD33" s="225"/>
      <c r="AE33" s="226"/>
      <c r="AF33" s="224" t="s">
        <v>318</v>
      </c>
      <c r="AG33" s="225"/>
      <c r="AH33" s="225"/>
      <c r="AI33" s="225"/>
      <c r="AJ33" s="225"/>
      <c r="AK33" s="225"/>
      <c r="AL33" s="225"/>
      <c r="AM33" s="225"/>
      <c r="AN33" s="225"/>
      <c r="AO33" s="226"/>
      <c r="AP33" s="227" t="s">
        <v>300</v>
      </c>
      <c r="AQ33" s="227"/>
      <c r="AR33" s="227"/>
      <c r="AS33" s="227"/>
      <c r="AT33" s="227"/>
      <c r="AU33" s="227"/>
      <c r="AV33" s="227"/>
      <c r="AW33" s="227"/>
      <c r="AX33" s="227"/>
      <c r="AY33" s="227"/>
      <c r="AZ33" s="228">
        <v>308614.77</v>
      </c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2">
        <v>472857</v>
      </c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>
        <v>526280</v>
      </c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>
        <f>AZ33</f>
        <v>308614.77</v>
      </c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>
        <f>BN33</f>
        <v>472857</v>
      </c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>
        <f>CB33</f>
        <v>526280</v>
      </c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</row>
    <row r="51" spans="2:176" ht="17.25" customHeight="1">
      <c r="B51" s="108" t="s">
        <v>288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</row>
    <row r="52" spans="52:115" ht="15"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U52" s="62" t="s">
        <v>2</v>
      </c>
      <c r="BV52" s="62"/>
      <c r="BW52" s="62"/>
      <c r="BX52" s="62"/>
      <c r="BY52" s="62"/>
      <c r="BZ52" s="62"/>
      <c r="CA52" s="85" t="s">
        <v>325</v>
      </c>
      <c r="CB52" s="85"/>
      <c r="CC52" s="85"/>
      <c r="CD52" s="85"/>
      <c r="CE52" s="67" t="s">
        <v>2</v>
      </c>
      <c r="CF52" s="67"/>
      <c r="CG52" s="67"/>
      <c r="CH52" s="85" t="s">
        <v>296</v>
      </c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68">
        <v>20</v>
      </c>
      <c r="DA52" s="68"/>
      <c r="DB52" s="68"/>
      <c r="DC52" s="68"/>
      <c r="DD52" s="66" t="s">
        <v>242</v>
      </c>
      <c r="DE52" s="66"/>
      <c r="DF52" s="66"/>
      <c r="DG52" s="66"/>
      <c r="DH52" s="67" t="s">
        <v>3</v>
      </c>
      <c r="DI52" s="67"/>
      <c r="DJ52" s="67"/>
      <c r="DK52" s="67"/>
    </row>
    <row r="53" spans="52:111" ht="15"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U53" s="43"/>
      <c r="BV53" s="43"/>
      <c r="BW53" s="43"/>
      <c r="BX53" s="43"/>
      <c r="BY53" s="43"/>
      <c r="BZ53" s="43"/>
      <c r="CA53" s="50"/>
      <c r="CB53" s="50"/>
      <c r="CC53" s="50"/>
      <c r="CD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44"/>
      <c r="DA53" s="44"/>
      <c r="DB53" s="44"/>
      <c r="DC53" s="44"/>
      <c r="DD53" s="51"/>
      <c r="DE53" s="51"/>
      <c r="DF53" s="51"/>
      <c r="DG53" s="51"/>
    </row>
    <row r="54" spans="1:177" ht="15" customHeight="1">
      <c r="A54" s="264" t="s">
        <v>101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6"/>
      <c r="W54" s="264" t="s">
        <v>95</v>
      </c>
      <c r="X54" s="265"/>
      <c r="Y54" s="265"/>
      <c r="Z54" s="265"/>
      <c r="AA54" s="265"/>
      <c r="AB54" s="265"/>
      <c r="AC54" s="265"/>
      <c r="AD54" s="265"/>
      <c r="AE54" s="266"/>
      <c r="AF54" s="264" t="s">
        <v>253</v>
      </c>
      <c r="AG54" s="265"/>
      <c r="AH54" s="265"/>
      <c r="AI54" s="265"/>
      <c r="AJ54" s="265"/>
      <c r="AK54" s="265"/>
      <c r="AL54" s="265"/>
      <c r="AM54" s="265"/>
      <c r="AN54" s="265"/>
      <c r="AO54" s="266"/>
      <c r="AP54" s="264" t="s">
        <v>174</v>
      </c>
      <c r="AQ54" s="265"/>
      <c r="AR54" s="265"/>
      <c r="AS54" s="265"/>
      <c r="AT54" s="265"/>
      <c r="AU54" s="265"/>
      <c r="AV54" s="265"/>
      <c r="AW54" s="265"/>
      <c r="AX54" s="265"/>
      <c r="AY54" s="266"/>
      <c r="AZ54" s="267" t="s">
        <v>177</v>
      </c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268"/>
      <c r="CL54" s="268"/>
      <c r="CM54" s="268"/>
      <c r="CN54" s="268"/>
      <c r="CO54" s="268"/>
      <c r="CP54" s="268"/>
      <c r="CQ54" s="268"/>
      <c r="CR54" s="268"/>
      <c r="CS54" s="268"/>
      <c r="CT54" s="268"/>
      <c r="CU54" s="268"/>
      <c r="CV54" s="268"/>
      <c r="CW54" s="268"/>
      <c r="CX54" s="268"/>
      <c r="CY54" s="268"/>
      <c r="CZ54" s="268"/>
      <c r="DA54" s="268"/>
      <c r="DB54" s="268"/>
      <c r="DC54" s="268"/>
      <c r="DD54" s="268"/>
      <c r="DE54" s="268"/>
      <c r="DF54" s="268"/>
      <c r="DG54" s="268"/>
      <c r="DH54" s="268"/>
      <c r="DI54" s="268"/>
      <c r="DJ54" s="268"/>
      <c r="DK54" s="268"/>
      <c r="DL54" s="268"/>
      <c r="DM54" s="268"/>
      <c r="DN54" s="268"/>
      <c r="DO54" s="268"/>
      <c r="DP54" s="268"/>
      <c r="DQ54" s="268"/>
      <c r="DR54" s="268"/>
      <c r="DS54" s="268"/>
      <c r="DT54" s="268"/>
      <c r="DU54" s="268"/>
      <c r="DV54" s="268"/>
      <c r="DW54" s="268"/>
      <c r="DX54" s="268"/>
      <c r="DY54" s="268"/>
      <c r="DZ54" s="268"/>
      <c r="EA54" s="268"/>
      <c r="EB54" s="268"/>
      <c r="EC54" s="268"/>
      <c r="ED54" s="268"/>
      <c r="EE54" s="268"/>
      <c r="EF54" s="268"/>
      <c r="EG54" s="268"/>
      <c r="EH54" s="268"/>
      <c r="EI54" s="268"/>
      <c r="EJ54" s="268"/>
      <c r="EK54" s="268"/>
      <c r="EL54" s="268"/>
      <c r="EM54" s="268"/>
      <c r="EN54" s="268"/>
      <c r="EO54" s="268"/>
      <c r="EP54" s="268"/>
      <c r="EQ54" s="268"/>
      <c r="ER54" s="268"/>
      <c r="ES54" s="268"/>
      <c r="ET54" s="268"/>
      <c r="EU54" s="268"/>
      <c r="EV54" s="268"/>
      <c r="EW54" s="268"/>
      <c r="EX54" s="268"/>
      <c r="EY54" s="268"/>
      <c r="EZ54" s="268"/>
      <c r="FA54" s="268"/>
      <c r="FB54" s="268"/>
      <c r="FC54" s="268"/>
      <c r="FD54" s="268"/>
      <c r="FE54" s="268"/>
      <c r="FF54" s="268"/>
      <c r="FG54" s="268"/>
      <c r="FH54" s="268"/>
      <c r="FI54" s="268"/>
      <c r="FJ54" s="268"/>
      <c r="FK54" s="268"/>
      <c r="FL54" s="268"/>
      <c r="FM54" s="268"/>
      <c r="FN54" s="268"/>
      <c r="FO54" s="268"/>
      <c r="FP54" s="268"/>
      <c r="FQ54" s="268"/>
      <c r="FR54" s="268"/>
      <c r="FS54" s="268"/>
      <c r="FT54" s="268"/>
      <c r="FU54" s="269"/>
    </row>
    <row r="55" spans="1:177" ht="15" customHeight="1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3"/>
      <c r="W55" s="241"/>
      <c r="X55" s="242"/>
      <c r="Y55" s="242"/>
      <c r="Z55" s="242"/>
      <c r="AA55" s="242"/>
      <c r="AB55" s="242"/>
      <c r="AC55" s="242"/>
      <c r="AD55" s="242"/>
      <c r="AE55" s="243"/>
      <c r="AF55" s="241"/>
      <c r="AG55" s="242"/>
      <c r="AH55" s="242"/>
      <c r="AI55" s="242"/>
      <c r="AJ55" s="242"/>
      <c r="AK55" s="242"/>
      <c r="AL55" s="242"/>
      <c r="AM55" s="242"/>
      <c r="AN55" s="242"/>
      <c r="AO55" s="243"/>
      <c r="AP55" s="241"/>
      <c r="AQ55" s="242"/>
      <c r="AR55" s="242"/>
      <c r="AS55" s="242"/>
      <c r="AT55" s="242"/>
      <c r="AU55" s="242"/>
      <c r="AV55" s="242"/>
      <c r="AW55" s="242"/>
      <c r="AX55" s="242"/>
      <c r="AY55" s="243"/>
      <c r="AZ55" s="264" t="s">
        <v>181</v>
      </c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6"/>
      <c r="CP55" s="267" t="s">
        <v>6</v>
      </c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  <c r="DQ55" s="268"/>
      <c r="DR55" s="268"/>
      <c r="DS55" s="268"/>
      <c r="DT55" s="268"/>
      <c r="DU55" s="268"/>
      <c r="DV55" s="268"/>
      <c r="DW55" s="268"/>
      <c r="DX55" s="268"/>
      <c r="DY55" s="268"/>
      <c r="DZ55" s="268"/>
      <c r="EA55" s="268"/>
      <c r="EB55" s="268"/>
      <c r="EC55" s="268"/>
      <c r="ED55" s="268"/>
      <c r="EE55" s="268"/>
      <c r="EF55" s="268"/>
      <c r="EG55" s="268"/>
      <c r="EH55" s="268"/>
      <c r="EI55" s="268"/>
      <c r="EJ55" s="268"/>
      <c r="EK55" s="268"/>
      <c r="EL55" s="268"/>
      <c r="EM55" s="268"/>
      <c r="EN55" s="268"/>
      <c r="EO55" s="268"/>
      <c r="EP55" s="268"/>
      <c r="EQ55" s="268"/>
      <c r="ER55" s="268"/>
      <c r="ES55" s="268"/>
      <c r="ET55" s="268"/>
      <c r="EU55" s="268"/>
      <c r="EV55" s="268"/>
      <c r="EW55" s="268"/>
      <c r="EX55" s="268"/>
      <c r="EY55" s="268"/>
      <c r="EZ55" s="268"/>
      <c r="FA55" s="268"/>
      <c r="FB55" s="268"/>
      <c r="FC55" s="268"/>
      <c r="FD55" s="268"/>
      <c r="FE55" s="268"/>
      <c r="FF55" s="268"/>
      <c r="FG55" s="268"/>
      <c r="FH55" s="268"/>
      <c r="FI55" s="268"/>
      <c r="FJ55" s="268"/>
      <c r="FK55" s="268"/>
      <c r="FL55" s="268"/>
      <c r="FM55" s="268"/>
      <c r="FN55" s="268"/>
      <c r="FO55" s="268"/>
      <c r="FP55" s="268"/>
      <c r="FQ55" s="268"/>
      <c r="FR55" s="268"/>
      <c r="FS55" s="268"/>
      <c r="FT55" s="268"/>
      <c r="FU55" s="269"/>
    </row>
    <row r="56" spans="1:177" ht="15" customHeight="1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3"/>
      <c r="W56" s="241"/>
      <c r="X56" s="242"/>
      <c r="Y56" s="242"/>
      <c r="Z56" s="242"/>
      <c r="AA56" s="242"/>
      <c r="AB56" s="242"/>
      <c r="AC56" s="242"/>
      <c r="AD56" s="242"/>
      <c r="AE56" s="243"/>
      <c r="AF56" s="241"/>
      <c r="AG56" s="242"/>
      <c r="AH56" s="242"/>
      <c r="AI56" s="242"/>
      <c r="AJ56" s="242"/>
      <c r="AK56" s="242"/>
      <c r="AL56" s="242"/>
      <c r="AM56" s="242"/>
      <c r="AN56" s="242"/>
      <c r="AO56" s="243"/>
      <c r="AP56" s="241"/>
      <c r="AQ56" s="242"/>
      <c r="AR56" s="242"/>
      <c r="AS56" s="242"/>
      <c r="AT56" s="242"/>
      <c r="AU56" s="242"/>
      <c r="AV56" s="242"/>
      <c r="AW56" s="242"/>
      <c r="AX56" s="242"/>
      <c r="AY56" s="243"/>
      <c r="AZ56" s="244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6"/>
      <c r="CP56" s="267" t="s">
        <v>186</v>
      </c>
      <c r="CQ56" s="268"/>
      <c r="CR56" s="268"/>
      <c r="CS56" s="268"/>
      <c r="CT56" s="268"/>
      <c r="CU56" s="268"/>
      <c r="CV56" s="268"/>
      <c r="CW56" s="268"/>
      <c r="CX56" s="268"/>
      <c r="CY56" s="268"/>
      <c r="CZ56" s="268"/>
      <c r="DA56" s="268"/>
      <c r="DB56" s="268"/>
      <c r="DC56" s="268"/>
      <c r="DD56" s="268"/>
      <c r="DE56" s="268"/>
      <c r="DF56" s="268"/>
      <c r="DG56" s="268"/>
      <c r="DH56" s="268"/>
      <c r="DI56" s="268"/>
      <c r="DJ56" s="268"/>
      <c r="DK56" s="268"/>
      <c r="DL56" s="268"/>
      <c r="DM56" s="268"/>
      <c r="DN56" s="268"/>
      <c r="DO56" s="268"/>
      <c r="DP56" s="268"/>
      <c r="DQ56" s="268"/>
      <c r="DR56" s="268"/>
      <c r="DS56" s="268"/>
      <c r="DT56" s="268"/>
      <c r="DU56" s="268"/>
      <c r="DV56" s="268"/>
      <c r="DW56" s="268"/>
      <c r="DX56" s="268"/>
      <c r="DY56" s="268"/>
      <c r="DZ56" s="268"/>
      <c r="EA56" s="268"/>
      <c r="EB56" s="268"/>
      <c r="EC56" s="268"/>
      <c r="ED56" s="268"/>
      <c r="EE56" s="269"/>
      <c r="EF56" s="267" t="s">
        <v>187</v>
      </c>
      <c r="EG56" s="268"/>
      <c r="EH56" s="268"/>
      <c r="EI56" s="268"/>
      <c r="EJ56" s="268"/>
      <c r="EK56" s="268"/>
      <c r="EL56" s="268"/>
      <c r="EM56" s="268"/>
      <c r="EN56" s="268"/>
      <c r="EO56" s="268"/>
      <c r="EP56" s="268"/>
      <c r="EQ56" s="268"/>
      <c r="ER56" s="268"/>
      <c r="ES56" s="268"/>
      <c r="ET56" s="268"/>
      <c r="EU56" s="268"/>
      <c r="EV56" s="268"/>
      <c r="EW56" s="268"/>
      <c r="EX56" s="268"/>
      <c r="EY56" s="268"/>
      <c r="EZ56" s="268"/>
      <c r="FA56" s="268"/>
      <c r="FB56" s="268"/>
      <c r="FC56" s="268"/>
      <c r="FD56" s="268"/>
      <c r="FE56" s="268"/>
      <c r="FF56" s="268"/>
      <c r="FG56" s="268"/>
      <c r="FH56" s="268"/>
      <c r="FI56" s="268"/>
      <c r="FJ56" s="268"/>
      <c r="FK56" s="268"/>
      <c r="FL56" s="268"/>
      <c r="FM56" s="268"/>
      <c r="FN56" s="268"/>
      <c r="FO56" s="268"/>
      <c r="FP56" s="268"/>
      <c r="FQ56" s="268"/>
      <c r="FR56" s="268"/>
      <c r="FS56" s="268"/>
      <c r="FT56" s="268"/>
      <c r="FU56" s="269"/>
    </row>
    <row r="57" spans="1:177" ht="15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3"/>
      <c r="W57" s="241"/>
      <c r="X57" s="242"/>
      <c r="Y57" s="242"/>
      <c r="Z57" s="242"/>
      <c r="AA57" s="242"/>
      <c r="AB57" s="242"/>
      <c r="AC57" s="242"/>
      <c r="AD57" s="242"/>
      <c r="AE57" s="243"/>
      <c r="AF57" s="241"/>
      <c r="AG57" s="242"/>
      <c r="AH57" s="242"/>
      <c r="AI57" s="242"/>
      <c r="AJ57" s="242"/>
      <c r="AK57" s="242"/>
      <c r="AL57" s="242"/>
      <c r="AM57" s="242"/>
      <c r="AN57" s="242"/>
      <c r="AO57" s="243"/>
      <c r="AP57" s="241"/>
      <c r="AQ57" s="242"/>
      <c r="AR57" s="242"/>
      <c r="AS57" s="242"/>
      <c r="AT57" s="242"/>
      <c r="AU57" s="242"/>
      <c r="AV57" s="242"/>
      <c r="AW57" s="242"/>
      <c r="AX57" s="242"/>
      <c r="AY57" s="243"/>
      <c r="AZ57" s="270" t="s">
        <v>26</v>
      </c>
      <c r="BA57" s="271"/>
      <c r="BB57" s="271"/>
      <c r="BC57" s="271"/>
      <c r="BD57" s="271"/>
      <c r="BE57" s="271"/>
      <c r="BF57" s="271"/>
      <c r="BG57" s="261" t="s">
        <v>242</v>
      </c>
      <c r="BH57" s="261"/>
      <c r="BI57" s="261"/>
      <c r="BJ57" s="261"/>
      <c r="BK57" s="262" t="s">
        <v>200</v>
      </c>
      <c r="BL57" s="262"/>
      <c r="BM57" s="263"/>
      <c r="BN57" s="259" t="s">
        <v>26</v>
      </c>
      <c r="BO57" s="260"/>
      <c r="BP57" s="260"/>
      <c r="BQ57" s="260"/>
      <c r="BR57" s="260"/>
      <c r="BS57" s="260"/>
      <c r="BT57" s="260"/>
      <c r="BU57" s="250" t="s">
        <v>295</v>
      </c>
      <c r="BV57" s="250"/>
      <c r="BW57" s="250"/>
      <c r="BX57" s="250"/>
      <c r="BY57" s="251" t="s">
        <v>200</v>
      </c>
      <c r="BZ57" s="251"/>
      <c r="CA57" s="252"/>
      <c r="CB57" s="259" t="s">
        <v>26</v>
      </c>
      <c r="CC57" s="260"/>
      <c r="CD57" s="260"/>
      <c r="CE57" s="260"/>
      <c r="CF57" s="260"/>
      <c r="CG57" s="260"/>
      <c r="CH57" s="260"/>
      <c r="CI57" s="250" t="s">
        <v>302</v>
      </c>
      <c r="CJ57" s="250"/>
      <c r="CK57" s="250"/>
      <c r="CL57" s="250"/>
      <c r="CM57" s="251" t="s">
        <v>200</v>
      </c>
      <c r="CN57" s="251"/>
      <c r="CO57" s="252"/>
      <c r="CP57" s="52" t="s">
        <v>26</v>
      </c>
      <c r="CQ57" s="53"/>
      <c r="CR57" s="53"/>
      <c r="CS57" s="53"/>
      <c r="CT57" s="53"/>
      <c r="CU57" s="53"/>
      <c r="CV57" s="45">
        <v>17</v>
      </c>
      <c r="CW57" s="250" t="s">
        <v>242</v>
      </c>
      <c r="CX57" s="250"/>
      <c r="CY57" s="250"/>
      <c r="CZ57" s="250"/>
      <c r="DA57" s="251" t="s">
        <v>200</v>
      </c>
      <c r="DB57" s="251"/>
      <c r="DC57" s="252"/>
      <c r="DD57" s="259" t="s">
        <v>26</v>
      </c>
      <c r="DE57" s="260"/>
      <c r="DF57" s="260"/>
      <c r="DG57" s="260"/>
      <c r="DH57" s="260"/>
      <c r="DI57" s="260"/>
      <c r="DJ57" s="260"/>
      <c r="DK57" s="250" t="s">
        <v>295</v>
      </c>
      <c r="DL57" s="250"/>
      <c r="DM57" s="250"/>
      <c r="DN57" s="250"/>
      <c r="DO57" s="251" t="s">
        <v>200</v>
      </c>
      <c r="DP57" s="251"/>
      <c r="DQ57" s="252"/>
      <c r="DR57" s="259" t="s">
        <v>26</v>
      </c>
      <c r="DS57" s="260"/>
      <c r="DT57" s="260"/>
      <c r="DU57" s="260"/>
      <c r="DV57" s="260"/>
      <c r="DW57" s="260"/>
      <c r="DX57" s="260"/>
      <c r="DY57" s="250" t="s">
        <v>302</v>
      </c>
      <c r="DZ57" s="250"/>
      <c r="EA57" s="250"/>
      <c r="EB57" s="250"/>
      <c r="EC57" s="251" t="s">
        <v>200</v>
      </c>
      <c r="ED57" s="251"/>
      <c r="EE57" s="252"/>
      <c r="EF57" s="259" t="s">
        <v>26</v>
      </c>
      <c r="EG57" s="260"/>
      <c r="EH57" s="260"/>
      <c r="EI57" s="260"/>
      <c r="EJ57" s="260"/>
      <c r="EK57" s="260"/>
      <c r="EL57" s="260"/>
      <c r="EM57" s="250" t="s">
        <v>242</v>
      </c>
      <c r="EN57" s="250"/>
      <c r="EO57" s="250"/>
      <c r="EP57" s="250"/>
      <c r="EQ57" s="251" t="s">
        <v>200</v>
      </c>
      <c r="ER57" s="251"/>
      <c r="ES57" s="252"/>
      <c r="ET57" s="259" t="s">
        <v>26</v>
      </c>
      <c r="EU57" s="260"/>
      <c r="EV57" s="260"/>
      <c r="EW57" s="260"/>
      <c r="EX57" s="260"/>
      <c r="EY57" s="260"/>
      <c r="EZ57" s="260"/>
      <c r="FA57" s="250" t="s">
        <v>295</v>
      </c>
      <c r="FB57" s="250"/>
      <c r="FC57" s="250"/>
      <c r="FD57" s="250"/>
      <c r="FE57" s="251" t="s">
        <v>200</v>
      </c>
      <c r="FF57" s="251"/>
      <c r="FG57" s="252"/>
      <c r="FH57" s="259" t="s">
        <v>26</v>
      </c>
      <c r="FI57" s="260"/>
      <c r="FJ57" s="260"/>
      <c r="FK57" s="260"/>
      <c r="FL57" s="260"/>
      <c r="FM57" s="260"/>
      <c r="FN57" s="260"/>
      <c r="FO57" s="250" t="s">
        <v>302</v>
      </c>
      <c r="FP57" s="250"/>
      <c r="FQ57" s="250"/>
      <c r="FR57" s="250"/>
      <c r="FS57" s="251" t="s">
        <v>200</v>
      </c>
      <c r="FT57" s="251"/>
      <c r="FU57" s="252"/>
    </row>
    <row r="58" spans="1:177" ht="15" customHeight="1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3"/>
      <c r="W58" s="241"/>
      <c r="X58" s="242"/>
      <c r="Y58" s="242"/>
      <c r="Z58" s="242"/>
      <c r="AA58" s="242"/>
      <c r="AB58" s="242"/>
      <c r="AC58" s="242"/>
      <c r="AD58" s="242"/>
      <c r="AE58" s="243"/>
      <c r="AF58" s="241"/>
      <c r="AG58" s="242"/>
      <c r="AH58" s="242"/>
      <c r="AI58" s="242"/>
      <c r="AJ58" s="242"/>
      <c r="AK58" s="242"/>
      <c r="AL58" s="242"/>
      <c r="AM58" s="242"/>
      <c r="AN58" s="242"/>
      <c r="AO58" s="243"/>
      <c r="AP58" s="241"/>
      <c r="AQ58" s="242"/>
      <c r="AR58" s="242"/>
      <c r="AS58" s="242"/>
      <c r="AT58" s="242"/>
      <c r="AU58" s="242"/>
      <c r="AV58" s="242"/>
      <c r="AW58" s="242"/>
      <c r="AX58" s="242"/>
      <c r="AY58" s="243"/>
      <c r="AZ58" s="253" t="s">
        <v>178</v>
      </c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5"/>
      <c r="BN58" s="241" t="s">
        <v>179</v>
      </c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3"/>
      <c r="CB58" s="241" t="s">
        <v>180</v>
      </c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3"/>
      <c r="CP58" s="241" t="s">
        <v>178</v>
      </c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3"/>
      <c r="DD58" s="241" t="s">
        <v>179</v>
      </c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3"/>
      <c r="DR58" s="241" t="s">
        <v>180</v>
      </c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43"/>
      <c r="EF58" s="241" t="s">
        <v>178</v>
      </c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3"/>
      <c r="ET58" s="241" t="s">
        <v>179</v>
      </c>
      <c r="EU58" s="242"/>
      <c r="EV58" s="242"/>
      <c r="EW58" s="242"/>
      <c r="EX58" s="242"/>
      <c r="EY58" s="242"/>
      <c r="EZ58" s="242"/>
      <c r="FA58" s="242"/>
      <c r="FB58" s="242"/>
      <c r="FC58" s="242"/>
      <c r="FD58" s="242"/>
      <c r="FE58" s="242"/>
      <c r="FF58" s="242"/>
      <c r="FG58" s="243"/>
      <c r="FH58" s="241" t="s">
        <v>180</v>
      </c>
      <c r="FI58" s="242"/>
      <c r="FJ58" s="242"/>
      <c r="FK58" s="242"/>
      <c r="FL58" s="242"/>
      <c r="FM58" s="242"/>
      <c r="FN58" s="242"/>
      <c r="FO58" s="242"/>
      <c r="FP58" s="242"/>
      <c r="FQ58" s="242"/>
      <c r="FR58" s="242"/>
      <c r="FS58" s="242"/>
      <c r="FT58" s="242"/>
      <c r="FU58" s="243"/>
    </row>
    <row r="59" spans="1:177" ht="15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6"/>
      <c r="W59" s="244"/>
      <c r="X59" s="245"/>
      <c r="Y59" s="245"/>
      <c r="Z59" s="245"/>
      <c r="AA59" s="245"/>
      <c r="AB59" s="245"/>
      <c r="AC59" s="245"/>
      <c r="AD59" s="245"/>
      <c r="AE59" s="246"/>
      <c r="AF59" s="244"/>
      <c r="AG59" s="245"/>
      <c r="AH59" s="245"/>
      <c r="AI59" s="245"/>
      <c r="AJ59" s="245"/>
      <c r="AK59" s="245"/>
      <c r="AL59" s="245"/>
      <c r="AM59" s="245"/>
      <c r="AN59" s="245"/>
      <c r="AO59" s="246"/>
      <c r="AP59" s="244"/>
      <c r="AQ59" s="245"/>
      <c r="AR59" s="245"/>
      <c r="AS59" s="245"/>
      <c r="AT59" s="245"/>
      <c r="AU59" s="245"/>
      <c r="AV59" s="245"/>
      <c r="AW59" s="245"/>
      <c r="AX59" s="245"/>
      <c r="AY59" s="246"/>
      <c r="AZ59" s="256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8"/>
      <c r="BN59" s="244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6"/>
      <c r="CB59" s="244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6"/>
      <c r="CP59" s="244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6"/>
      <c r="DD59" s="244"/>
      <c r="DE59" s="245"/>
      <c r="DF59" s="245"/>
      <c r="DG59" s="245"/>
      <c r="DH59" s="245"/>
      <c r="DI59" s="245"/>
      <c r="DJ59" s="245"/>
      <c r="DK59" s="245"/>
      <c r="DL59" s="245"/>
      <c r="DM59" s="245"/>
      <c r="DN59" s="245"/>
      <c r="DO59" s="245"/>
      <c r="DP59" s="245"/>
      <c r="DQ59" s="246"/>
      <c r="DR59" s="244"/>
      <c r="DS59" s="245"/>
      <c r="DT59" s="245"/>
      <c r="DU59" s="245"/>
      <c r="DV59" s="245"/>
      <c r="DW59" s="245"/>
      <c r="DX59" s="245"/>
      <c r="DY59" s="245"/>
      <c r="DZ59" s="245"/>
      <c r="EA59" s="245"/>
      <c r="EB59" s="245"/>
      <c r="EC59" s="245"/>
      <c r="ED59" s="245"/>
      <c r="EE59" s="246"/>
      <c r="EF59" s="244"/>
      <c r="EG59" s="245"/>
      <c r="EH59" s="245"/>
      <c r="EI59" s="245"/>
      <c r="EJ59" s="245"/>
      <c r="EK59" s="245"/>
      <c r="EL59" s="245"/>
      <c r="EM59" s="245"/>
      <c r="EN59" s="245"/>
      <c r="EO59" s="245"/>
      <c r="EP59" s="245"/>
      <c r="EQ59" s="245"/>
      <c r="ER59" s="245"/>
      <c r="ES59" s="246"/>
      <c r="ET59" s="244"/>
      <c r="EU59" s="245"/>
      <c r="EV59" s="245"/>
      <c r="EW59" s="245"/>
      <c r="EX59" s="245"/>
      <c r="EY59" s="245"/>
      <c r="EZ59" s="245"/>
      <c r="FA59" s="245"/>
      <c r="FB59" s="245"/>
      <c r="FC59" s="245"/>
      <c r="FD59" s="245"/>
      <c r="FE59" s="245"/>
      <c r="FF59" s="245"/>
      <c r="FG59" s="246"/>
      <c r="FH59" s="244"/>
      <c r="FI59" s="245"/>
      <c r="FJ59" s="245"/>
      <c r="FK59" s="245"/>
      <c r="FL59" s="245"/>
      <c r="FM59" s="245"/>
      <c r="FN59" s="245"/>
      <c r="FO59" s="245"/>
      <c r="FP59" s="245"/>
      <c r="FQ59" s="245"/>
      <c r="FR59" s="245"/>
      <c r="FS59" s="245"/>
      <c r="FT59" s="245"/>
      <c r="FU59" s="246"/>
    </row>
    <row r="60" spans="1:177" ht="15">
      <c r="A60" s="111">
        <v>1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3"/>
      <c r="W60" s="224" t="s">
        <v>105</v>
      </c>
      <c r="X60" s="225"/>
      <c r="Y60" s="225"/>
      <c r="Z60" s="225"/>
      <c r="AA60" s="225"/>
      <c r="AB60" s="225"/>
      <c r="AC60" s="225"/>
      <c r="AD60" s="225"/>
      <c r="AE60" s="226"/>
      <c r="AF60" s="224" t="s">
        <v>255</v>
      </c>
      <c r="AG60" s="225"/>
      <c r="AH60" s="225"/>
      <c r="AI60" s="225"/>
      <c r="AJ60" s="225"/>
      <c r="AK60" s="225"/>
      <c r="AL60" s="225"/>
      <c r="AM60" s="225"/>
      <c r="AN60" s="225"/>
      <c r="AO60" s="226"/>
      <c r="AP60" s="224" t="s">
        <v>106</v>
      </c>
      <c r="AQ60" s="225"/>
      <c r="AR60" s="225"/>
      <c r="AS60" s="225"/>
      <c r="AT60" s="225"/>
      <c r="AU60" s="225"/>
      <c r="AV60" s="225"/>
      <c r="AW60" s="225"/>
      <c r="AX60" s="225"/>
      <c r="AY60" s="226"/>
      <c r="AZ60" s="247">
        <v>4</v>
      </c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9"/>
      <c r="BN60" s="111">
        <v>5</v>
      </c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3"/>
      <c r="CB60" s="111">
        <v>6</v>
      </c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3"/>
      <c r="CP60" s="111">
        <v>7</v>
      </c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3"/>
      <c r="DD60" s="111">
        <v>8</v>
      </c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3"/>
      <c r="DR60" s="111">
        <v>9</v>
      </c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3"/>
      <c r="EF60" s="111">
        <v>10</v>
      </c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3"/>
      <c r="ET60" s="111">
        <v>11</v>
      </c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3"/>
      <c r="FH60" s="111">
        <v>12</v>
      </c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3"/>
    </row>
    <row r="61" spans="1:177" ht="49.5" customHeight="1">
      <c r="A61" s="272" t="s">
        <v>175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4"/>
      <c r="W61" s="232" t="s">
        <v>176</v>
      </c>
      <c r="X61" s="233"/>
      <c r="Y61" s="233"/>
      <c r="Z61" s="233"/>
      <c r="AA61" s="233"/>
      <c r="AB61" s="233"/>
      <c r="AC61" s="233"/>
      <c r="AD61" s="233"/>
      <c r="AE61" s="234"/>
      <c r="AF61" s="232"/>
      <c r="AG61" s="233"/>
      <c r="AH61" s="233"/>
      <c r="AI61" s="233"/>
      <c r="AJ61" s="233"/>
      <c r="AK61" s="233"/>
      <c r="AL61" s="233"/>
      <c r="AM61" s="233"/>
      <c r="AN61" s="233"/>
      <c r="AO61" s="234"/>
      <c r="AP61" s="232" t="s">
        <v>15</v>
      </c>
      <c r="AQ61" s="233"/>
      <c r="AR61" s="233"/>
      <c r="AS61" s="233"/>
      <c r="AT61" s="233"/>
      <c r="AU61" s="233"/>
      <c r="AV61" s="233"/>
      <c r="AW61" s="233"/>
      <c r="AX61" s="233"/>
      <c r="AY61" s="234"/>
      <c r="AZ61" s="120">
        <f>SUM(AZ62+AZ72)</f>
        <v>2361053</v>
      </c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2"/>
      <c r="BN61" s="238">
        <f>SUM(BN62+BN72)</f>
        <v>3165026</v>
      </c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40"/>
      <c r="CB61" s="238">
        <f>SUM(CB62+CB72)</f>
        <v>3286226</v>
      </c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40"/>
      <c r="CP61" s="238">
        <f>SUM(CP62+CP72)</f>
        <v>2361053</v>
      </c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40"/>
      <c r="DD61" s="238">
        <f>SUM(DD62+DD72)</f>
        <v>3165026</v>
      </c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40"/>
      <c r="DR61" s="238">
        <f>SUM(DR62+DR72)</f>
        <v>3286226</v>
      </c>
      <c r="DS61" s="239"/>
      <c r="DT61" s="239"/>
      <c r="DU61" s="239"/>
      <c r="DV61" s="239"/>
      <c r="DW61" s="239"/>
      <c r="DX61" s="239"/>
      <c r="DY61" s="239"/>
      <c r="DZ61" s="239"/>
      <c r="EA61" s="239"/>
      <c r="EB61" s="239"/>
      <c r="EC61" s="239"/>
      <c r="ED61" s="239"/>
      <c r="EE61" s="240"/>
      <c r="EF61" s="238">
        <f>SUM(EF62+EF72)</f>
        <v>0</v>
      </c>
      <c r="EG61" s="239"/>
      <c r="EH61" s="239"/>
      <c r="EI61" s="239"/>
      <c r="EJ61" s="239"/>
      <c r="EK61" s="239"/>
      <c r="EL61" s="239"/>
      <c r="EM61" s="239"/>
      <c r="EN61" s="239"/>
      <c r="EO61" s="239"/>
      <c r="EP61" s="239"/>
      <c r="EQ61" s="239"/>
      <c r="ER61" s="239"/>
      <c r="ES61" s="240"/>
      <c r="ET61" s="238">
        <f>SUM(ET62+ET72)</f>
        <v>0</v>
      </c>
      <c r="EU61" s="239"/>
      <c r="EV61" s="239"/>
      <c r="EW61" s="239"/>
      <c r="EX61" s="239"/>
      <c r="EY61" s="239"/>
      <c r="EZ61" s="239"/>
      <c r="FA61" s="239"/>
      <c r="FB61" s="239"/>
      <c r="FC61" s="239"/>
      <c r="FD61" s="239"/>
      <c r="FE61" s="239"/>
      <c r="FF61" s="239"/>
      <c r="FG61" s="240"/>
      <c r="FH61" s="238">
        <f>SUM(FH62+FH72)</f>
        <v>0</v>
      </c>
      <c r="FI61" s="239"/>
      <c r="FJ61" s="239"/>
      <c r="FK61" s="239"/>
      <c r="FL61" s="239"/>
      <c r="FM61" s="239"/>
      <c r="FN61" s="239"/>
      <c r="FO61" s="239"/>
      <c r="FP61" s="239"/>
      <c r="FQ61" s="239"/>
      <c r="FR61" s="239"/>
      <c r="FS61" s="239"/>
      <c r="FT61" s="239"/>
      <c r="FU61" s="240"/>
    </row>
    <row r="62" spans="1:177" ht="68.25" customHeight="1">
      <c r="A62" s="272" t="s">
        <v>183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4"/>
      <c r="W62" s="232" t="s">
        <v>182</v>
      </c>
      <c r="X62" s="233"/>
      <c r="Y62" s="233"/>
      <c r="Z62" s="233"/>
      <c r="AA62" s="233"/>
      <c r="AB62" s="233"/>
      <c r="AC62" s="233"/>
      <c r="AD62" s="233"/>
      <c r="AE62" s="234"/>
      <c r="AF62" s="232"/>
      <c r="AG62" s="233"/>
      <c r="AH62" s="233"/>
      <c r="AI62" s="233"/>
      <c r="AJ62" s="233"/>
      <c r="AK62" s="233"/>
      <c r="AL62" s="233"/>
      <c r="AM62" s="233"/>
      <c r="AN62" s="233"/>
      <c r="AO62" s="234"/>
      <c r="AP62" s="232" t="s">
        <v>15</v>
      </c>
      <c r="AQ62" s="233"/>
      <c r="AR62" s="233"/>
      <c r="AS62" s="233"/>
      <c r="AT62" s="233"/>
      <c r="AU62" s="233"/>
      <c r="AV62" s="233"/>
      <c r="AW62" s="233"/>
      <c r="AX62" s="233"/>
      <c r="AY62" s="234"/>
      <c r="AZ62" s="120">
        <f>SUM(AZ64:BM71)</f>
        <v>0</v>
      </c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2"/>
      <c r="BN62" s="238">
        <f>SUM(BN64:CA71)</f>
        <v>0</v>
      </c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40"/>
      <c r="CB62" s="238">
        <f>SUM(CB64:CO71)</f>
        <v>0</v>
      </c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40"/>
      <c r="CP62" s="238">
        <f>SUM(CP64:DC71)</f>
        <v>0</v>
      </c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40"/>
      <c r="DD62" s="238">
        <f>SUM(DD64:DQ71)</f>
        <v>0</v>
      </c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40"/>
      <c r="DR62" s="238">
        <f>SUM(DR64:EE71)</f>
        <v>0</v>
      </c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40"/>
      <c r="EF62" s="238">
        <f>SUM(EF64:ES71)</f>
        <v>0</v>
      </c>
      <c r="EG62" s="239"/>
      <c r="EH62" s="239"/>
      <c r="EI62" s="239"/>
      <c r="EJ62" s="239"/>
      <c r="EK62" s="239"/>
      <c r="EL62" s="239"/>
      <c r="EM62" s="239"/>
      <c r="EN62" s="239"/>
      <c r="EO62" s="239"/>
      <c r="EP62" s="239"/>
      <c r="EQ62" s="239"/>
      <c r="ER62" s="239"/>
      <c r="ES62" s="240"/>
      <c r="ET62" s="238">
        <f>SUM(ET64:FG71)</f>
        <v>0</v>
      </c>
      <c r="EU62" s="239"/>
      <c r="EV62" s="239"/>
      <c r="EW62" s="239"/>
      <c r="EX62" s="239"/>
      <c r="EY62" s="239"/>
      <c r="EZ62" s="239"/>
      <c r="FA62" s="239"/>
      <c r="FB62" s="239"/>
      <c r="FC62" s="239"/>
      <c r="FD62" s="239"/>
      <c r="FE62" s="239"/>
      <c r="FF62" s="239"/>
      <c r="FG62" s="240"/>
      <c r="FH62" s="238">
        <f>SUM(FH64:FU71)</f>
        <v>0</v>
      </c>
      <c r="FI62" s="239"/>
      <c r="FJ62" s="239"/>
      <c r="FK62" s="239"/>
      <c r="FL62" s="239"/>
      <c r="FM62" s="239"/>
      <c r="FN62" s="239"/>
      <c r="FO62" s="239"/>
      <c r="FP62" s="239"/>
      <c r="FQ62" s="239"/>
      <c r="FR62" s="239"/>
      <c r="FS62" s="239"/>
      <c r="FT62" s="239"/>
      <c r="FU62" s="240"/>
    </row>
    <row r="63" spans="1:177" ht="18" customHeight="1">
      <c r="A63" s="283" t="s">
        <v>1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5"/>
      <c r="W63" s="224" t="s">
        <v>256</v>
      </c>
      <c r="X63" s="225"/>
      <c r="Y63" s="225"/>
      <c r="Z63" s="225"/>
      <c r="AA63" s="225"/>
      <c r="AB63" s="225"/>
      <c r="AC63" s="225"/>
      <c r="AD63" s="225"/>
      <c r="AE63" s="226"/>
      <c r="AF63" s="232"/>
      <c r="AG63" s="233"/>
      <c r="AH63" s="233"/>
      <c r="AI63" s="233"/>
      <c r="AJ63" s="233"/>
      <c r="AK63" s="233"/>
      <c r="AL63" s="233"/>
      <c r="AM63" s="233"/>
      <c r="AN63" s="233"/>
      <c r="AO63" s="234"/>
      <c r="AP63" s="232" t="s">
        <v>15</v>
      </c>
      <c r="AQ63" s="233"/>
      <c r="AR63" s="233"/>
      <c r="AS63" s="233"/>
      <c r="AT63" s="233"/>
      <c r="AU63" s="233"/>
      <c r="AV63" s="233"/>
      <c r="AW63" s="233"/>
      <c r="AX63" s="233"/>
      <c r="AY63" s="234"/>
      <c r="AZ63" s="120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2"/>
      <c r="BN63" s="238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40"/>
      <c r="CB63" s="238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40"/>
      <c r="CP63" s="238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40"/>
      <c r="DD63" s="238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40"/>
      <c r="DR63" s="238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40"/>
      <c r="EF63" s="238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40"/>
      <c r="ET63" s="238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40"/>
      <c r="FH63" s="238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40"/>
    </row>
    <row r="64" spans="1:177" ht="15" customHeight="1">
      <c r="A64" s="279" t="s">
        <v>257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1"/>
      <c r="W64" s="224" t="s">
        <v>258</v>
      </c>
      <c r="X64" s="225"/>
      <c r="Y64" s="225"/>
      <c r="Z64" s="225"/>
      <c r="AA64" s="225"/>
      <c r="AB64" s="225"/>
      <c r="AC64" s="225"/>
      <c r="AD64" s="225"/>
      <c r="AE64" s="226"/>
      <c r="AF64" s="224"/>
      <c r="AG64" s="225"/>
      <c r="AH64" s="225"/>
      <c r="AI64" s="225"/>
      <c r="AJ64" s="225"/>
      <c r="AK64" s="225"/>
      <c r="AL64" s="225"/>
      <c r="AM64" s="225"/>
      <c r="AN64" s="225"/>
      <c r="AO64" s="226"/>
      <c r="AP64" s="224" t="s">
        <v>15</v>
      </c>
      <c r="AQ64" s="225"/>
      <c r="AR64" s="225"/>
      <c r="AS64" s="225"/>
      <c r="AT64" s="225"/>
      <c r="AU64" s="225"/>
      <c r="AV64" s="225"/>
      <c r="AW64" s="225"/>
      <c r="AX64" s="225"/>
      <c r="AY64" s="226"/>
      <c r="AZ64" s="114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6"/>
      <c r="BN64" s="286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8"/>
      <c r="CB64" s="286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8"/>
      <c r="CP64" s="286"/>
      <c r="CQ64" s="287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7"/>
      <c r="DC64" s="288"/>
      <c r="DD64" s="286"/>
      <c r="DE64" s="287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7"/>
      <c r="DQ64" s="288"/>
      <c r="DR64" s="286"/>
      <c r="DS64" s="287"/>
      <c r="DT64" s="287"/>
      <c r="DU64" s="287"/>
      <c r="DV64" s="287"/>
      <c r="DW64" s="287"/>
      <c r="DX64" s="287"/>
      <c r="DY64" s="287"/>
      <c r="DZ64" s="287"/>
      <c r="EA64" s="287"/>
      <c r="EB64" s="287"/>
      <c r="EC64" s="287"/>
      <c r="ED64" s="287"/>
      <c r="EE64" s="288"/>
      <c r="EF64" s="286"/>
      <c r="EG64" s="287"/>
      <c r="EH64" s="287"/>
      <c r="EI64" s="287"/>
      <c r="EJ64" s="287"/>
      <c r="EK64" s="287"/>
      <c r="EL64" s="287"/>
      <c r="EM64" s="287"/>
      <c r="EN64" s="287"/>
      <c r="EO64" s="287"/>
      <c r="EP64" s="287"/>
      <c r="EQ64" s="287"/>
      <c r="ER64" s="287"/>
      <c r="ES64" s="288"/>
      <c r="ET64" s="286"/>
      <c r="EU64" s="287"/>
      <c r="EV64" s="287"/>
      <c r="EW64" s="287"/>
      <c r="EX64" s="287"/>
      <c r="EY64" s="287"/>
      <c r="EZ64" s="287"/>
      <c r="FA64" s="287"/>
      <c r="FB64" s="287"/>
      <c r="FC64" s="287"/>
      <c r="FD64" s="287"/>
      <c r="FE64" s="287"/>
      <c r="FF64" s="287"/>
      <c r="FG64" s="288"/>
      <c r="FH64" s="286"/>
      <c r="FI64" s="287"/>
      <c r="FJ64" s="287"/>
      <c r="FK64" s="287"/>
      <c r="FL64" s="287"/>
      <c r="FM64" s="287"/>
      <c r="FN64" s="287"/>
      <c r="FO64" s="287"/>
      <c r="FP64" s="287"/>
      <c r="FQ64" s="287"/>
      <c r="FR64" s="287"/>
      <c r="FS64" s="287"/>
      <c r="FT64" s="287"/>
      <c r="FU64" s="288"/>
    </row>
    <row r="65" spans="1:177" ht="26.25" customHeight="1">
      <c r="A65" s="279" t="s">
        <v>260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1"/>
      <c r="W65" s="224" t="s">
        <v>261</v>
      </c>
      <c r="X65" s="225"/>
      <c r="Y65" s="225"/>
      <c r="Z65" s="225"/>
      <c r="AA65" s="225"/>
      <c r="AB65" s="225"/>
      <c r="AC65" s="225"/>
      <c r="AD65" s="225"/>
      <c r="AE65" s="226"/>
      <c r="AF65" s="224"/>
      <c r="AG65" s="225"/>
      <c r="AH65" s="225"/>
      <c r="AI65" s="225"/>
      <c r="AJ65" s="225"/>
      <c r="AK65" s="225"/>
      <c r="AL65" s="225"/>
      <c r="AM65" s="225"/>
      <c r="AN65" s="225"/>
      <c r="AO65" s="226"/>
      <c r="AP65" s="224" t="s">
        <v>15</v>
      </c>
      <c r="AQ65" s="225"/>
      <c r="AR65" s="225"/>
      <c r="AS65" s="225"/>
      <c r="AT65" s="225"/>
      <c r="AU65" s="225"/>
      <c r="AV65" s="225"/>
      <c r="AW65" s="225"/>
      <c r="AX65" s="225"/>
      <c r="AY65" s="226"/>
      <c r="AZ65" s="114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6"/>
      <c r="BN65" s="286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8"/>
      <c r="CB65" s="286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8"/>
      <c r="CP65" s="286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7"/>
      <c r="DC65" s="288"/>
      <c r="DD65" s="286"/>
      <c r="DE65" s="287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7"/>
      <c r="DQ65" s="288"/>
      <c r="DR65" s="286"/>
      <c r="DS65" s="287"/>
      <c r="DT65" s="287"/>
      <c r="DU65" s="287"/>
      <c r="DV65" s="287"/>
      <c r="DW65" s="287"/>
      <c r="DX65" s="287"/>
      <c r="DY65" s="287"/>
      <c r="DZ65" s="287"/>
      <c r="EA65" s="287"/>
      <c r="EB65" s="287"/>
      <c r="EC65" s="287"/>
      <c r="ED65" s="287"/>
      <c r="EE65" s="288"/>
      <c r="EF65" s="286"/>
      <c r="EG65" s="287"/>
      <c r="EH65" s="287"/>
      <c r="EI65" s="287"/>
      <c r="EJ65" s="287"/>
      <c r="EK65" s="287"/>
      <c r="EL65" s="287"/>
      <c r="EM65" s="287"/>
      <c r="EN65" s="287"/>
      <c r="EO65" s="287"/>
      <c r="EP65" s="287"/>
      <c r="EQ65" s="287"/>
      <c r="ER65" s="287"/>
      <c r="ES65" s="288"/>
      <c r="ET65" s="286"/>
      <c r="EU65" s="287"/>
      <c r="EV65" s="287"/>
      <c r="EW65" s="287"/>
      <c r="EX65" s="287"/>
      <c r="EY65" s="287"/>
      <c r="EZ65" s="287"/>
      <c r="FA65" s="287"/>
      <c r="FB65" s="287"/>
      <c r="FC65" s="287"/>
      <c r="FD65" s="287"/>
      <c r="FE65" s="287"/>
      <c r="FF65" s="287"/>
      <c r="FG65" s="288"/>
      <c r="FH65" s="286"/>
      <c r="FI65" s="287"/>
      <c r="FJ65" s="287"/>
      <c r="FK65" s="287"/>
      <c r="FL65" s="287"/>
      <c r="FM65" s="287"/>
      <c r="FN65" s="287"/>
      <c r="FO65" s="287"/>
      <c r="FP65" s="287"/>
      <c r="FQ65" s="287"/>
      <c r="FR65" s="287"/>
      <c r="FS65" s="287"/>
      <c r="FT65" s="287"/>
      <c r="FU65" s="288"/>
    </row>
    <row r="66" spans="1:177" ht="21.75" customHeight="1">
      <c r="A66" s="279" t="s">
        <v>262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1"/>
      <c r="W66" s="224" t="s">
        <v>263</v>
      </c>
      <c r="X66" s="225"/>
      <c r="Y66" s="225"/>
      <c r="Z66" s="225"/>
      <c r="AA66" s="225"/>
      <c r="AB66" s="225"/>
      <c r="AC66" s="225"/>
      <c r="AD66" s="225"/>
      <c r="AE66" s="226"/>
      <c r="AF66" s="224"/>
      <c r="AG66" s="225"/>
      <c r="AH66" s="225"/>
      <c r="AI66" s="225"/>
      <c r="AJ66" s="225"/>
      <c r="AK66" s="225"/>
      <c r="AL66" s="225"/>
      <c r="AM66" s="225"/>
      <c r="AN66" s="225"/>
      <c r="AO66" s="226"/>
      <c r="AP66" s="224" t="s">
        <v>15</v>
      </c>
      <c r="AQ66" s="225"/>
      <c r="AR66" s="225"/>
      <c r="AS66" s="225"/>
      <c r="AT66" s="225"/>
      <c r="AU66" s="225"/>
      <c r="AV66" s="225"/>
      <c r="AW66" s="225"/>
      <c r="AX66" s="225"/>
      <c r="AY66" s="226"/>
      <c r="AZ66" s="114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6"/>
      <c r="BN66" s="286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8"/>
      <c r="CB66" s="286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8"/>
      <c r="CP66" s="286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8"/>
      <c r="DD66" s="286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8"/>
      <c r="DR66" s="286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8"/>
      <c r="EF66" s="286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287"/>
      <c r="ES66" s="288"/>
      <c r="ET66" s="286"/>
      <c r="EU66" s="287"/>
      <c r="EV66" s="287"/>
      <c r="EW66" s="287"/>
      <c r="EX66" s="287"/>
      <c r="EY66" s="287"/>
      <c r="EZ66" s="287"/>
      <c r="FA66" s="287"/>
      <c r="FB66" s="287"/>
      <c r="FC66" s="287"/>
      <c r="FD66" s="287"/>
      <c r="FE66" s="287"/>
      <c r="FF66" s="287"/>
      <c r="FG66" s="288"/>
      <c r="FH66" s="286"/>
      <c r="FI66" s="287"/>
      <c r="FJ66" s="287"/>
      <c r="FK66" s="287"/>
      <c r="FL66" s="287"/>
      <c r="FM66" s="287"/>
      <c r="FN66" s="287"/>
      <c r="FO66" s="287"/>
      <c r="FP66" s="287"/>
      <c r="FQ66" s="287"/>
      <c r="FR66" s="287"/>
      <c r="FS66" s="287"/>
      <c r="FT66" s="287"/>
      <c r="FU66" s="288"/>
    </row>
    <row r="67" spans="1:177" ht="22.5" customHeight="1">
      <c r="A67" s="279" t="s">
        <v>265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1"/>
      <c r="W67" s="224" t="s">
        <v>266</v>
      </c>
      <c r="X67" s="225"/>
      <c r="Y67" s="225"/>
      <c r="Z67" s="225"/>
      <c r="AA67" s="225"/>
      <c r="AB67" s="225"/>
      <c r="AC67" s="225"/>
      <c r="AD67" s="225"/>
      <c r="AE67" s="226"/>
      <c r="AF67" s="224"/>
      <c r="AG67" s="225"/>
      <c r="AH67" s="225"/>
      <c r="AI67" s="225"/>
      <c r="AJ67" s="225"/>
      <c r="AK67" s="225"/>
      <c r="AL67" s="225"/>
      <c r="AM67" s="225"/>
      <c r="AN67" s="225"/>
      <c r="AO67" s="226"/>
      <c r="AP67" s="224" t="s">
        <v>15</v>
      </c>
      <c r="AQ67" s="225"/>
      <c r="AR67" s="225"/>
      <c r="AS67" s="225"/>
      <c r="AT67" s="225"/>
      <c r="AU67" s="225"/>
      <c r="AV67" s="225"/>
      <c r="AW67" s="225"/>
      <c r="AX67" s="225"/>
      <c r="AY67" s="226"/>
      <c r="AZ67" s="114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6"/>
      <c r="BN67" s="286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8"/>
      <c r="CB67" s="286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8"/>
      <c r="CP67" s="286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8"/>
      <c r="DD67" s="286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8"/>
      <c r="DR67" s="286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8"/>
      <c r="EF67" s="286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287"/>
      <c r="ES67" s="288"/>
      <c r="ET67" s="286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8"/>
      <c r="FH67" s="286"/>
      <c r="FI67" s="287"/>
      <c r="FJ67" s="287"/>
      <c r="FK67" s="287"/>
      <c r="FL67" s="287"/>
      <c r="FM67" s="287"/>
      <c r="FN67" s="287"/>
      <c r="FO67" s="287"/>
      <c r="FP67" s="287"/>
      <c r="FQ67" s="287"/>
      <c r="FR67" s="287"/>
      <c r="FS67" s="287"/>
      <c r="FT67" s="287"/>
      <c r="FU67" s="288"/>
    </row>
    <row r="68" spans="1:177" ht="24.75" customHeight="1">
      <c r="A68" s="279" t="s">
        <v>267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1"/>
      <c r="W68" s="224" t="s">
        <v>268</v>
      </c>
      <c r="X68" s="225"/>
      <c r="Y68" s="225"/>
      <c r="Z68" s="225"/>
      <c r="AA68" s="225"/>
      <c r="AB68" s="225"/>
      <c r="AC68" s="225"/>
      <c r="AD68" s="225"/>
      <c r="AE68" s="226"/>
      <c r="AF68" s="224"/>
      <c r="AG68" s="225"/>
      <c r="AH68" s="225"/>
      <c r="AI68" s="225"/>
      <c r="AJ68" s="225"/>
      <c r="AK68" s="225"/>
      <c r="AL68" s="225"/>
      <c r="AM68" s="225"/>
      <c r="AN68" s="225"/>
      <c r="AO68" s="226"/>
      <c r="AP68" s="224" t="s">
        <v>15</v>
      </c>
      <c r="AQ68" s="225"/>
      <c r="AR68" s="225"/>
      <c r="AS68" s="225"/>
      <c r="AT68" s="225"/>
      <c r="AU68" s="225"/>
      <c r="AV68" s="225"/>
      <c r="AW68" s="225"/>
      <c r="AX68" s="225"/>
      <c r="AY68" s="226"/>
      <c r="AZ68" s="114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6"/>
      <c r="BN68" s="286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8"/>
      <c r="CB68" s="286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8"/>
      <c r="CP68" s="286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8"/>
      <c r="DD68" s="286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8"/>
      <c r="DR68" s="286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8"/>
      <c r="EF68" s="286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8"/>
      <c r="ET68" s="286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8"/>
      <c r="FH68" s="286"/>
      <c r="FI68" s="287"/>
      <c r="FJ68" s="287"/>
      <c r="FK68" s="287"/>
      <c r="FL68" s="287"/>
      <c r="FM68" s="287"/>
      <c r="FN68" s="287"/>
      <c r="FO68" s="287"/>
      <c r="FP68" s="287"/>
      <c r="FQ68" s="287"/>
      <c r="FR68" s="287"/>
      <c r="FS68" s="287"/>
      <c r="FT68" s="287"/>
      <c r="FU68" s="288"/>
    </row>
    <row r="69" spans="1:177" ht="24.75" customHeight="1">
      <c r="A69" s="279" t="s">
        <v>270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1"/>
      <c r="W69" s="224" t="s">
        <v>271</v>
      </c>
      <c r="X69" s="225"/>
      <c r="Y69" s="225"/>
      <c r="Z69" s="225"/>
      <c r="AA69" s="225"/>
      <c r="AB69" s="225"/>
      <c r="AC69" s="225"/>
      <c r="AD69" s="225"/>
      <c r="AE69" s="226"/>
      <c r="AF69" s="224"/>
      <c r="AG69" s="225"/>
      <c r="AH69" s="225"/>
      <c r="AI69" s="225"/>
      <c r="AJ69" s="225"/>
      <c r="AK69" s="225"/>
      <c r="AL69" s="225"/>
      <c r="AM69" s="225"/>
      <c r="AN69" s="225"/>
      <c r="AO69" s="226"/>
      <c r="AP69" s="224" t="s">
        <v>15</v>
      </c>
      <c r="AQ69" s="225"/>
      <c r="AR69" s="225"/>
      <c r="AS69" s="225"/>
      <c r="AT69" s="225"/>
      <c r="AU69" s="225"/>
      <c r="AV69" s="225"/>
      <c r="AW69" s="225"/>
      <c r="AX69" s="225"/>
      <c r="AY69" s="226"/>
      <c r="AZ69" s="114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6"/>
      <c r="BN69" s="286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8"/>
      <c r="CB69" s="286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8"/>
      <c r="CP69" s="286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8"/>
      <c r="DD69" s="286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8"/>
      <c r="DR69" s="286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7"/>
      <c r="EE69" s="288"/>
      <c r="EF69" s="286"/>
      <c r="EG69" s="287"/>
      <c r="EH69" s="287"/>
      <c r="EI69" s="287"/>
      <c r="EJ69" s="287"/>
      <c r="EK69" s="287"/>
      <c r="EL69" s="287"/>
      <c r="EM69" s="287"/>
      <c r="EN69" s="287"/>
      <c r="EO69" s="287"/>
      <c r="EP69" s="287"/>
      <c r="EQ69" s="287"/>
      <c r="ER69" s="287"/>
      <c r="ES69" s="288"/>
      <c r="ET69" s="286"/>
      <c r="EU69" s="287"/>
      <c r="EV69" s="287"/>
      <c r="EW69" s="287"/>
      <c r="EX69" s="287"/>
      <c r="EY69" s="287"/>
      <c r="EZ69" s="287"/>
      <c r="FA69" s="287"/>
      <c r="FB69" s="287"/>
      <c r="FC69" s="287"/>
      <c r="FD69" s="287"/>
      <c r="FE69" s="287"/>
      <c r="FF69" s="287"/>
      <c r="FG69" s="288"/>
      <c r="FH69" s="286"/>
      <c r="FI69" s="287"/>
      <c r="FJ69" s="287"/>
      <c r="FK69" s="287"/>
      <c r="FL69" s="287"/>
      <c r="FM69" s="287"/>
      <c r="FN69" s="287"/>
      <c r="FO69" s="287"/>
      <c r="FP69" s="287"/>
      <c r="FQ69" s="287"/>
      <c r="FR69" s="287"/>
      <c r="FS69" s="287"/>
      <c r="FT69" s="287"/>
      <c r="FU69" s="288"/>
    </row>
    <row r="70" spans="1:177" ht="31.5" customHeight="1">
      <c r="A70" s="279" t="s">
        <v>273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1"/>
      <c r="W70" s="224" t="s">
        <v>274</v>
      </c>
      <c r="X70" s="225"/>
      <c r="Y70" s="225"/>
      <c r="Z70" s="225"/>
      <c r="AA70" s="225"/>
      <c r="AB70" s="225"/>
      <c r="AC70" s="225"/>
      <c r="AD70" s="225"/>
      <c r="AE70" s="226"/>
      <c r="AF70" s="224"/>
      <c r="AG70" s="225"/>
      <c r="AH70" s="225"/>
      <c r="AI70" s="225"/>
      <c r="AJ70" s="225"/>
      <c r="AK70" s="225"/>
      <c r="AL70" s="225"/>
      <c r="AM70" s="225"/>
      <c r="AN70" s="225"/>
      <c r="AO70" s="226"/>
      <c r="AP70" s="224" t="s">
        <v>15</v>
      </c>
      <c r="AQ70" s="225"/>
      <c r="AR70" s="225"/>
      <c r="AS70" s="225"/>
      <c r="AT70" s="225"/>
      <c r="AU70" s="225"/>
      <c r="AV70" s="225"/>
      <c r="AW70" s="225"/>
      <c r="AX70" s="225"/>
      <c r="AY70" s="226"/>
      <c r="AZ70" s="114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6"/>
      <c r="BN70" s="286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8"/>
      <c r="CB70" s="286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8"/>
      <c r="CP70" s="286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8"/>
      <c r="DD70" s="286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8"/>
      <c r="DR70" s="286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8"/>
      <c r="EF70" s="286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8"/>
      <c r="ET70" s="286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8"/>
      <c r="FH70" s="286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8"/>
    </row>
    <row r="71" spans="1:177" ht="30" customHeight="1">
      <c r="A71" s="279" t="s">
        <v>276</v>
      </c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1"/>
      <c r="W71" s="224" t="s">
        <v>277</v>
      </c>
      <c r="X71" s="225"/>
      <c r="Y71" s="225"/>
      <c r="Z71" s="225"/>
      <c r="AA71" s="225"/>
      <c r="AB71" s="225"/>
      <c r="AC71" s="225"/>
      <c r="AD71" s="225"/>
      <c r="AE71" s="226"/>
      <c r="AF71" s="224"/>
      <c r="AG71" s="225"/>
      <c r="AH71" s="225"/>
      <c r="AI71" s="225"/>
      <c r="AJ71" s="225"/>
      <c r="AK71" s="225"/>
      <c r="AL71" s="225"/>
      <c r="AM71" s="225"/>
      <c r="AN71" s="225"/>
      <c r="AO71" s="226"/>
      <c r="AP71" s="224" t="s">
        <v>15</v>
      </c>
      <c r="AQ71" s="225"/>
      <c r="AR71" s="225"/>
      <c r="AS71" s="225"/>
      <c r="AT71" s="225"/>
      <c r="AU71" s="225"/>
      <c r="AV71" s="225"/>
      <c r="AW71" s="225"/>
      <c r="AX71" s="225"/>
      <c r="AY71" s="226"/>
      <c r="AZ71" s="114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6"/>
      <c r="BN71" s="286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8"/>
      <c r="CB71" s="286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8"/>
      <c r="CP71" s="286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8"/>
      <c r="DD71" s="286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8"/>
      <c r="DR71" s="286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8"/>
      <c r="EF71" s="286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8"/>
      <c r="ET71" s="286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8"/>
      <c r="FH71" s="286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8"/>
    </row>
    <row r="72" spans="1:177" ht="44.25" customHeight="1">
      <c r="A72" s="272" t="s">
        <v>185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4"/>
      <c r="W72" s="232" t="s">
        <v>184</v>
      </c>
      <c r="X72" s="233"/>
      <c r="Y72" s="233"/>
      <c r="Z72" s="233"/>
      <c r="AA72" s="233"/>
      <c r="AB72" s="233"/>
      <c r="AC72" s="233"/>
      <c r="AD72" s="233"/>
      <c r="AE72" s="234"/>
      <c r="AF72" s="232"/>
      <c r="AG72" s="233"/>
      <c r="AH72" s="233"/>
      <c r="AI72" s="233"/>
      <c r="AJ72" s="233"/>
      <c r="AK72" s="233"/>
      <c r="AL72" s="233"/>
      <c r="AM72" s="233"/>
      <c r="AN72" s="233"/>
      <c r="AO72" s="234"/>
      <c r="AP72" s="232"/>
      <c r="AQ72" s="233"/>
      <c r="AR72" s="233"/>
      <c r="AS72" s="233"/>
      <c r="AT72" s="233"/>
      <c r="AU72" s="233"/>
      <c r="AV72" s="233"/>
      <c r="AW72" s="233"/>
      <c r="AX72" s="233"/>
      <c r="AY72" s="234"/>
      <c r="AZ72" s="120">
        <f>SUM(AZ74:BM85)</f>
        <v>2361053</v>
      </c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2"/>
      <c r="BN72" s="238">
        <f>SUM(BN75:CA85)</f>
        <v>3165026</v>
      </c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40"/>
      <c r="CB72" s="238">
        <f>SUM(CB74:CO85)</f>
        <v>3286226</v>
      </c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40"/>
      <c r="CP72" s="238">
        <f>SUM(CP74:DC85)</f>
        <v>2361053</v>
      </c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40"/>
      <c r="DD72" s="238">
        <f>SUM(DD74:DQ85)</f>
        <v>3165026</v>
      </c>
      <c r="DE72" s="239"/>
      <c r="DF72" s="239"/>
      <c r="DG72" s="239"/>
      <c r="DH72" s="239"/>
      <c r="DI72" s="239"/>
      <c r="DJ72" s="239"/>
      <c r="DK72" s="239"/>
      <c r="DL72" s="239"/>
      <c r="DM72" s="239"/>
      <c r="DN72" s="239"/>
      <c r="DO72" s="239"/>
      <c r="DP72" s="239"/>
      <c r="DQ72" s="240"/>
      <c r="DR72" s="238">
        <f>SUM(DR74:EE85)</f>
        <v>3286226</v>
      </c>
      <c r="DS72" s="239"/>
      <c r="DT72" s="239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40"/>
      <c r="EF72" s="238">
        <f>SUM(EF74:ES84)</f>
        <v>0</v>
      </c>
      <c r="EG72" s="239"/>
      <c r="EH72" s="239"/>
      <c r="EI72" s="239"/>
      <c r="EJ72" s="239"/>
      <c r="EK72" s="239"/>
      <c r="EL72" s="239"/>
      <c r="EM72" s="239"/>
      <c r="EN72" s="239"/>
      <c r="EO72" s="239"/>
      <c r="EP72" s="239"/>
      <c r="EQ72" s="239"/>
      <c r="ER72" s="239"/>
      <c r="ES72" s="240"/>
      <c r="ET72" s="238">
        <f>SUM(ET74:FG84)</f>
        <v>0</v>
      </c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39"/>
      <c r="FF72" s="239"/>
      <c r="FG72" s="240"/>
      <c r="FH72" s="238">
        <f>SUM(FH74:FU84)</f>
        <v>0</v>
      </c>
      <c r="FI72" s="239"/>
      <c r="FJ72" s="239"/>
      <c r="FK72" s="239"/>
      <c r="FL72" s="239"/>
      <c r="FM72" s="239"/>
      <c r="FN72" s="239"/>
      <c r="FO72" s="239"/>
      <c r="FP72" s="239"/>
      <c r="FQ72" s="239"/>
      <c r="FR72" s="239"/>
      <c r="FS72" s="239"/>
      <c r="FT72" s="239"/>
      <c r="FU72" s="240"/>
    </row>
    <row r="73" spans="1:177" ht="15" customHeight="1">
      <c r="A73" s="283" t="s">
        <v>1</v>
      </c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5"/>
      <c r="W73" s="224" t="s">
        <v>279</v>
      </c>
      <c r="X73" s="225"/>
      <c r="Y73" s="225"/>
      <c r="Z73" s="225"/>
      <c r="AA73" s="225"/>
      <c r="AB73" s="225"/>
      <c r="AC73" s="225"/>
      <c r="AD73" s="225"/>
      <c r="AE73" s="226"/>
      <c r="AF73" s="232"/>
      <c r="AG73" s="233"/>
      <c r="AH73" s="233"/>
      <c r="AI73" s="233"/>
      <c r="AJ73" s="233"/>
      <c r="AK73" s="233"/>
      <c r="AL73" s="233"/>
      <c r="AM73" s="233"/>
      <c r="AN73" s="233"/>
      <c r="AO73" s="234"/>
      <c r="AP73" s="232"/>
      <c r="AQ73" s="233"/>
      <c r="AR73" s="233"/>
      <c r="AS73" s="233"/>
      <c r="AT73" s="233"/>
      <c r="AU73" s="233"/>
      <c r="AV73" s="233"/>
      <c r="AW73" s="233"/>
      <c r="AX73" s="233"/>
      <c r="AY73" s="234"/>
      <c r="AZ73" s="120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2"/>
      <c r="BN73" s="238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40"/>
      <c r="CB73" s="238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40"/>
      <c r="CP73" s="238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40"/>
      <c r="DD73" s="238"/>
      <c r="DE73" s="239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40"/>
      <c r="DR73" s="238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40"/>
      <c r="EF73" s="238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40"/>
      <c r="ET73" s="238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40"/>
      <c r="FH73" s="238"/>
      <c r="FI73" s="239"/>
      <c r="FJ73" s="239"/>
      <c r="FK73" s="239"/>
      <c r="FL73" s="239"/>
      <c r="FM73" s="239"/>
      <c r="FN73" s="239"/>
      <c r="FO73" s="239"/>
      <c r="FP73" s="239"/>
      <c r="FQ73" s="239"/>
      <c r="FR73" s="239"/>
      <c r="FS73" s="239"/>
      <c r="FT73" s="239"/>
      <c r="FU73" s="240"/>
    </row>
    <row r="74" spans="1:177" ht="15" customHeight="1">
      <c r="A74" s="279" t="s">
        <v>257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1"/>
      <c r="W74" s="224" t="s">
        <v>280</v>
      </c>
      <c r="X74" s="225"/>
      <c r="Y74" s="225"/>
      <c r="Z74" s="225"/>
      <c r="AA74" s="225"/>
      <c r="AB74" s="225"/>
      <c r="AC74" s="225"/>
      <c r="AD74" s="225"/>
      <c r="AE74" s="226"/>
      <c r="AF74" s="289">
        <v>244.221</v>
      </c>
      <c r="AG74" s="290"/>
      <c r="AH74" s="290"/>
      <c r="AI74" s="290"/>
      <c r="AJ74" s="290"/>
      <c r="AK74" s="290"/>
      <c r="AL74" s="290"/>
      <c r="AM74" s="290"/>
      <c r="AN74" s="290"/>
      <c r="AO74" s="291"/>
      <c r="AP74" s="224"/>
      <c r="AQ74" s="225"/>
      <c r="AR74" s="225"/>
      <c r="AS74" s="225"/>
      <c r="AT74" s="225"/>
      <c r="AU74" s="225"/>
      <c r="AV74" s="225"/>
      <c r="AW74" s="225"/>
      <c r="AX74" s="225"/>
      <c r="AY74" s="226"/>
      <c r="AZ74" s="114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6"/>
      <c r="BN74" s="286"/>
      <c r="BO74" s="287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7"/>
      <c r="CA74" s="288"/>
      <c r="CB74" s="286"/>
      <c r="CC74" s="287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8"/>
      <c r="CP74" s="286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8"/>
      <c r="DD74" s="286"/>
      <c r="DE74" s="287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7"/>
      <c r="DQ74" s="288"/>
      <c r="DR74" s="286"/>
      <c r="DS74" s="287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7"/>
      <c r="EE74" s="288"/>
      <c r="EF74" s="286"/>
      <c r="EG74" s="287"/>
      <c r="EH74" s="28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8"/>
      <c r="ET74" s="286"/>
      <c r="EU74" s="287"/>
      <c r="EV74" s="287"/>
      <c r="EW74" s="287"/>
      <c r="EX74" s="287"/>
      <c r="EY74" s="287"/>
      <c r="EZ74" s="287"/>
      <c r="FA74" s="287"/>
      <c r="FB74" s="287"/>
      <c r="FC74" s="287"/>
      <c r="FD74" s="287"/>
      <c r="FE74" s="287"/>
      <c r="FF74" s="287"/>
      <c r="FG74" s="288"/>
      <c r="FH74" s="286"/>
      <c r="FI74" s="287"/>
      <c r="FJ74" s="287"/>
      <c r="FK74" s="287"/>
      <c r="FL74" s="287"/>
      <c r="FM74" s="287"/>
      <c r="FN74" s="287"/>
      <c r="FO74" s="287"/>
      <c r="FP74" s="287"/>
      <c r="FQ74" s="287"/>
      <c r="FR74" s="287"/>
      <c r="FS74" s="287"/>
      <c r="FT74" s="287"/>
      <c r="FU74" s="288"/>
    </row>
    <row r="75" spans="1:177" ht="27.75" customHeight="1">
      <c r="A75" s="279" t="s">
        <v>260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1"/>
      <c r="W75" s="224" t="s">
        <v>281</v>
      </c>
      <c r="X75" s="225"/>
      <c r="Y75" s="225"/>
      <c r="Z75" s="225"/>
      <c r="AA75" s="225"/>
      <c r="AB75" s="225"/>
      <c r="AC75" s="225"/>
      <c r="AD75" s="225"/>
      <c r="AE75" s="226"/>
      <c r="AF75" s="292" t="s">
        <v>289</v>
      </c>
      <c r="AG75" s="293"/>
      <c r="AH75" s="293"/>
      <c r="AI75" s="293"/>
      <c r="AJ75" s="293"/>
      <c r="AK75" s="293"/>
      <c r="AL75" s="293"/>
      <c r="AM75" s="293"/>
      <c r="AN75" s="293"/>
      <c r="AO75" s="294"/>
      <c r="AP75" s="224" t="s">
        <v>300</v>
      </c>
      <c r="AQ75" s="225"/>
      <c r="AR75" s="225"/>
      <c r="AS75" s="225"/>
      <c r="AT75" s="225"/>
      <c r="AU75" s="225"/>
      <c r="AV75" s="225"/>
      <c r="AW75" s="225"/>
      <c r="AX75" s="225"/>
      <c r="AY75" s="226"/>
      <c r="AZ75" s="295">
        <v>18000</v>
      </c>
      <c r="BA75" s="296"/>
      <c r="BB75" s="296"/>
      <c r="BC75" s="296"/>
      <c r="BD75" s="296"/>
      <c r="BE75" s="296"/>
      <c r="BF75" s="296"/>
      <c r="BG75" s="296"/>
      <c r="BH75" s="296"/>
      <c r="BI75" s="296"/>
      <c r="BJ75" s="296"/>
      <c r="BK75" s="296"/>
      <c r="BL75" s="296"/>
      <c r="BM75" s="297"/>
      <c r="BN75" s="298">
        <v>18000</v>
      </c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300"/>
      <c r="CB75" s="298">
        <v>19000</v>
      </c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300"/>
      <c r="CP75" s="298">
        <f>AZ75</f>
        <v>18000</v>
      </c>
      <c r="CQ75" s="299"/>
      <c r="CR75" s="299"/>
      <c r="CS75" s="299"/>
      <c r="CT75" s="299"/>
      <c r="CU75" s="299"/>
      <c r="CV75" s="299"/>
      <c r="CW75" s="299"/>
      <c r="CX75" s="299"/>
      <c r="CY75" s="299"/>
      <c r="CZ75" s="299"/>
      <c r="DA75" s="299"/>
      <c r="DB75" s="299"/>
      <c r="DC75" s="300"/>
      <c r="DD75" s="298">
        <f>BN75</f>
        <v>18000</v>
      </c>
      <c r="DE75" s="299"/>
      <c r="DF75" s="299"/>
      <c r="DG75" s="299"/>
      <c r="DH75" s="299"/>
      <c r="DI75" s="299"/>
      <c r="DJ75" s="299"/>
      <c r="DK75" s="299"/>
      <c r="DL75" s="299"/>
      <c r="DM75" s="299"/>
      <c r="DN75" s="299"/>
      <c r="DO75" s="299"/>
      <c r="DP75" s="299"/>
      <c r="DQ75" s="300"/>
      <c r="DR75" s="298">
        <f>CB75</f>
        <v>19000</v>
      </c>
      <c r="DS75" s="299"/>
      <c r="DT75" s="299"/>
      <c r="DU75" s="299"/>
      <c r="DV75" s="299"/>
      <c r="DW75" s="299"/>
      <c r="DX75" s="299"/>
      <c r="DY75" s="299"/>
      <c r="DZ75" s="299"/>
      <c r="EA75" s="299"/>
      <c r="EB75" s="299"/>
      <c r="EC75" s="299"/>
      <c r="ED75" s="299"/>
      <c r="EE75" s="300"/>
      <c r="EF75" s="298"/>
      <c r="EG75" s="299"/>
      <c r="EH75" s="299"/>
      <c r="EI75" s="299"/>
      <c r="EJ75" s="299"/>
      <c r="EK75" s="299"/>
      <c r="EL75" s="299"/>
      <c r="EM75" s="299"/>
      <c r="EN75" s="299"/>
      <c r="EO75" s="299"/>
      <c r="EP75" s="299"/>
      <c r="EQ75" s="299"/>
      <c r="ER75" s="299"/>
      <c r="ES75" s="300"/>
      <c r="ET75" s="286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8"/>
      <c r="FH75" s="286"/>
      <c r="FI75" s="287"/>
      <c r="FJ75" s="287"/>
      <c r="FK75" s="287"/>
      <c r="FL75" s="287"/>
      <c r="FM75" s="287"/>
      <c r="FN75" s="287"/>
      <c r="FO75" s="287"/>
      <c r="FP75" s="287"/>
      <c r="FQ75" s="287"/>
      <c r="FR75" s="287"/>
      <c r="FS75" s="287"/>
      <c r="FT75" s="287"/>
      <c r="FU75" s="288"/>
    </row>
    <row r="76" spans="1:177" ht="19.5" customHeight="1">
      <c r="A76" s="279" t="s">
        <v>262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1"/>
      <c r="W76" s="224" t="s">
        <v>282</v>
      </c>
      <c r="X76" s="225"/>
      <c r="Y76" s="225"/>
      <c r="Z76" s="225"/>
      <c r="AA76" s="225"/>
      <c r="AB76" s="225"/>
      <c r="AC76" s="225"/>
      <c r="AD76" s="225"/>
      <c r="AE76" s="226"/>
      <c r="AF76" s="289">
        <v>244.223</v>
      </c>
      <c r="AG76" s="290"/>
      <c r="AH76" s="290"/>
      <c r="AI76" s="290"/>
      <c r="AJ76" s="290"/>
      <c r="AK76" s="290"/>
      <c r="AL76" s="290"/>
      <c r="AM76" s="290"/>
      <c r="AN76" s="290"/>
      <c r="AO76" s="291"/>
      <c r="AP76" s="224"/>
      <c r="AQ76" s="225"/>
      <c r="AR76" s="225"/>
      <c r="AS76" s="225"/>
      <c r="AT76" s="225"/>
      <c r="AU76" s="225"/>
      <c r="AV76" s="225"/>
      <c r="AW76" s="225"/>
      <c r="AX76" s="225"/>
      <c r="AY76" s="226"/>
      <c r="AZ76" s="295"/>
      <c r="BA76" s="296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7"/>
      <c r="BN76" s="301"/>
      <c r="BO76" s="302"/>
      <c r="BP76" s="302"/>
      <c r="BQ76" s="302"/>
      <c r="BR76" s="302"/>
      <c r="BS76" s="302"/>
      <c r="BT76" s="302"/>
      <c r="BU76" s="302"/>
      <c r="BV76" s="302"/>
      <c r="BW76" s="302"/>
      <c r="BX76" s="302"/>
      <c r="BY76" s="302"/>
      <c r="BZ76" s="302"/>
      <c r="CA76" s="303"/>
      <c r="CB76" s="301"/>
      <c r="CC76" s="302"/>
      <c r="CD76" s="302"/>
      <c r="CE76" s="302"/>
      <c r="CF76" s="302"/>
      <c r="CG76" s="302"/>
      <c r="CH76" s="302"/>
      <c r="CI76" s="302"/>
      <c r="CJ76" s="302"/>
      <c r="CK76" s="302"/>
      <c r="CL76" s="302"/>
      <c r="CM76" s="302"/>
      <c r="CN76" s="302"/>
      <c r="CO76" s="303"/>
      <c r="CP76" s="298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300"/>
      <c r="DD76" s="298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299"/>
      <c r="DP76" s="299"/>
      <c r="DQ76" s="300"/>
      <c r="DR76" s="298"/>
      <c r="DS76" s="299"/>
      <c r="DT76" s="299"/>
      <c r="DU76" s="299"/>
      <c r="DV76" s="299"/>
      <c r="DW76" s="299"/>
      <c r="DX76" s="299"/>
      <c r="DY76" s="299"/>
      <c r="DZ76" s="299"/>
      <c r="EA76" s="299"/>
      <c r="EB76" s="299"/>
      <c r="EC76" s="299"/>
      <c r="ED76" s="299"/>
      <c r="EE76" s="300"/>
      <c r="EF76" s="298"/>
      <c r="EG76" s="299"/>
      <c r="EH76" s="299"/>
      <c r="EI76" s="299"/>
      <c r="EJ76" s="299"/>
      <c r="EK76" s="299"/>
      <c r="EL76" s="299"/>
      <c r="EM76" s="299"/>
      <c r="EN76" s="299"/>
      <c r="EO76" s="299"/>
      <c r="EP76" s="299"/>
      <c r="EQ76" s="299"/>
      <c r="ER76" s="299"/>
      <c r="ES76" s="300"/>
      <c r="ET76" s="286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8"/>
      <c r="FH76" s="286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288"/>
    </row>
    <row r="77" spans="1:177" ht="22.5" customHeight="1">
      <c r="A77" s="279" t="s">
        <v>265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1"/>
      <c r="W77" s="224" t="s">
        <v>283</v>
      </c>
      <c r="X77" s="225"/>
      <c r="Y77" s="225"/>
      <c r="Z77" s="225"/>
      <c r="AA77" s="225"/>
      <c r="AB77" s="225"/>
      <c r="AC77" s="225"/>
      <c r="AD77" s="225"/>
      <c r="AE77" s="226"/>
      <c r="AF77" s="292"/>
      <c r="AG77" s="293"/>
      <c r="AH77" s="293"/>
      <c r="AI77" s="293"/>
      <c r="AJ77" s="293"/>
      <c r="AK77" s="293"/>
      <c r="AL77" s="293"/>
      <c r="AM77" s="293"/>
      <c r="AN77" s="293"/>
      <c r="AO77" s="294"/>
      <c r="AP77" s="224"/>
      <c r="AQ77" s="225"/>
      <c r="AR77" s="225"/>
      <c r="AS77" s="225"/>
      <c r="AT77" s="225"/>
      <c r="AU77" s="225"/>
      <c r="AV77" s="225"/>
      <c r="AW77" s="225"/>
      <c r="AX77" s="225"/>
      <c r="AY77" s="226"/>
      <c r="AZ77" s="295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7"/>
      <c r="BN77" s="301"/>
      <c r="BO77" s="302"/>
      <c r="BP77" s="302"/>
      <c r="BQ77" s="302"/>
      <c r="BR77" s="302"/>
      <c r="BS77" s="302"/>
      <c r="BT77" s="302"/>
      <c r="BU77" s="302"/>
      <c r="BV77" s="302"/>
      <c r="BW77" s="302"/>
      <c r="BX77" s="302"/>
      <c r="BY77" s="302"/>
      <c r="BZ77" s="302"/>
      <c r="CA77" s="303"/>
      <c r="CB77" s="301"/>
      <c r="CC77" s="302"/>
      <c r="CD77" s="302"/>
      <c r="CE77" s="302"/>
      <c r="CF77" s="302"/>
      <c r="CG77" s="302"/>
      <c r="CH77" s="302"/>
      <c r="CI77" s="302"/>
      <c r="CJ77" s="302"/>
      <c r="CK77" s="302"/>
      <c r="CL77" s="302"/>
      <c r="CM77" s="302"/>
      <c r="CN77" s="302"/>
      <c r="CO77" s="303"/>
      <c r="CP77" s="298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300"/>
      <c r="DD77" s="298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300"/>
      <c r="DR77" s="298"/>
      <c r="DS77" s="299"/>
      <c r="DT77" s="299"/>
      <c r="DU77" s="299"/>
      <c r="DV77" s="299"/>
      <c r="DW77" s="299"/>
      <c r="DX77" s="299"/>
      <c r="DY77" s="299"/>
      <c r="DZ77" s="299"/>
      <c r="EA77" s="299"/>
      <c r="EB77" s="299"/>
      <c r="EC77" s="299"/>
      <c r="ED77" s="299"/>
      <c r="EE77" s="300"/>
      <c r="EF77" s="298"/>
      <c r="EG77" s="299"/>
      <c r="EH77" s="299"/>
      <c r="EI77" s="299"/>
      <c r="EJ77" s="299"/>
      <c r="EK77" s="299"/>
      <c r="EL77" s="299"/>
      <c r="EM77" s="299"/>
      <c r="EN77" s="299"/>
      <c r="EO77" s="299"/>
      <c r="EP77" s="299"/>
      <c r="EQ77" s="299"/>
      <c r="ER77" s="299"/>
      <c r="ES77" s="300"/>
      <c r="ET77" s="286"/>
      <c r="EU77" s="287"/>
      <c r="EV77" s="287"/>
      <c r="EW77" s="287"/>
      <c r="EX77" s="287"/>
      <c r="EY77" s="287"/>
      <c r="EZ77" s="287"/>
      <c r="FA77" s="287"/>
      <c r="FB77" s="287"/>
      <c r="FC77" s="287"/>
      <c r="FD77" s="287"/>
      <c r="FE77" s="287"/>
      <c r="FF77" s="287"/>
      <c r="FG77" s="288"/>
      <c r="FH77" s="286"/>
      <c r="FI77" s="287"/>
      <c r="FJ77" s="287"/>
      <c r="FK77" s="287"/>
      <c r="FL77" s="287"/>
      <c r="FM77" s="287"/>
      <c r="FN77" s="287"/>
      <c r="FO77" s="287"/>
      <c r="FP77" s="287"/>
      <c r="FQ77" s="287"/>
      <c r="FR77" s="287"/>
      <c r="FS77" s="287"/>
      <c r="FT77" s="287"/>
      <c r="FU77" s="288"/>
    </row>
    <row r="78" spans="1:177" ht="37.5" customHeight="1">
      <c r="A78" s="304" t="s">
        <v>267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6"/>
      <c r="W78" s="170" t="s">
        <v>284</v>
      </c>
      <c r="X78" s="171"/>
      <c r="Y78" s="171"/>
      <c r="Z78" s="171"/>
      <c r="AA78" s="171"/>
      <c r="AB78" s="171"/>
      <c r="AC78" s="171"/>
      <c r="AD78" s="171"/>
      <c r="AE78" s="172"/>
      <c r="AF78" s="292" t="s">
        <v>290</v>
      </c>
      <c r="AG78" s="293"/>
      <c r="AH78" s="293"/>
      <c r="AI78" s="293"/>
      <c r="AJ78" s="293"/>
      <c r="AK78" s="293"/>
      <c r="AL78" s="293"/>
      <c r="AM78" s="293"/>
      <c r="AN78" s="293"/>
      <c r="AO78" s="294"/>
      <c r="AP78" s="224" t="s">
        <v>300</v>
      </c>
      <c r="AQ78" s="225"/>
      <c r="AR78" s="225"/>
      <c r="AS78" s="225"/>
      <c r="AT78" s="225"/>
      <c r="AU78" s="225"/>
      <c r="AV78" s="225"/>
      <c r="AW78" s="225"/>
      <c r="AX78" s="225"/>
      <c r="AY78" s="226"/>
      <c r="AZ78" s="295">
        <v>1337353</v>
      </c>
      <c r="BA78" s="296"/>
      <c r="BB78" s="296"/>
      <c r="BC78" s="296"/>
      <c r="BD78" s="296"/>
      <c r="BE78" s="296"/>
      <c r="BF78" s="296"/>
      <c r="BG78" s="296"/>
      <c r="BH78" s="296"/>
      <c r="BI78" s="296"/>
      <c r="BJ78" s="296"/>
      <c r="BK78" s="296"/>
      <c r="BL78" s="296"/>
      <c r="BM78" s="297"/>
      <c r="BN78" s="298">
        <v>2055655</v>
      </c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300"/>
      <c r="CB78" s="298">
        <v>2137880</v>
      </c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300"/>
      <c r="CP78" s="298">
        <f aca="true" t="shared" si="0" ref="CP78:CP85">AZ78</f>
        <v>1337353</v>
      </c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300"/>
      <c r="DD78" s="298">
        <f>BN78</f>
        <v>2055655</v>
      </c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300"/>
      <c r="DR78" s="298">
        <f>CB78</f>
        <v>2137880</v>
      </c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300"/>
      <c r="EF78" s="298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300"/>
      <c r="ET78" s="286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8"/>
      <c r="FH78" s="286"/>
      <c r="FI78" s="287"/>
      <c r="FJ78" s="287"/>
      <c r="FK78" s="287"/>
      <c r="FL78" s="287"/>
      <c r="FM78" s="287"/>
      <c r="FN78" s="287"/>
      <c r="FO78" s="287"/>
      <c r="FP78" s="287"/>
      <c r="FQ78" s="287"/>
      <c r="FR78" s="287"/>
      <c r="FS78" s="287"/>
      <c r="FT78" s="287"/>
      <c r="FU78" s="288"/>
    </row>
    <row r="79" spans="1:177" ht="37.5" customHeight="1">
      <c r="A79" s="310"/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2"/>
      <c r="W79" s="159"/>
      <c r="X79" s="160"/>
      <c r="Y79" s="160"/>
      <c r="Z79" s="160"/>
      <c r="AA79" s="160"/>
      <c r="AB79" s="160"/>
      <c r="AC79" s="160"/>
      <c r="AD79" s="160"/>
      <c r="AE79" s="161"/>
      <c r="AF79" s="292" t="s">
        <v>301</v>
      </c>
      <c r="AG79" s="293"/>
      <c r="AH79" s="293"/>
      <c r="AI79" s="293"/>
      <c r="AJ79" s="293"/>
      <c r="AK79" s="293"/>
      <c r="AL79" s="293"/>
      <c r="AM79" s="293"/>
      <c r="AN79" s="293"/>
      <c r="AO79" s="294"/>
      <c r="AP79" s="224" t="s">
        <v>300</v>
      </c>
      <c r="AQ79" s="225"/>
      <c r="AR79" s="225"/>
      <c r="AS79" s="225"/>
      <c r="AT79" s="225"/>
      <c r="AU79" s="225"/>
      <c r="AV79" s="225"/>
      <c r="AW79" s="225"/>
      <c r="AX79" s="225"/>
      <c r="AY79" s="226"/>
      <c r="AZ79" s="295">
        <v>0</v>
      </c>
      <c r="BA79" s="296"/>
      <c r="BB79" s="296"/>
      <c r="BC79" s="296"/>
      <c r="BD79" s="296"/>
      <c r="BE79" s="296"/>
      <c r="BF79" s="296"/>
      <c r="BG79" s="296"/>
      <c r="BH79" s="296"/>
      <c r="BI79" s="296"/>
      <c r="BJ79" s="296"/>
      <c r="BK79" s="296"/>
      <c r="BL79" s="296"/>
      <c r="BM79" s="297"/>
      <c r="BN79" s="298">
        <v>100000</v>
      </c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300"/>
      <c r="CB79" s="298">
        <v>100000</v>
      </c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300"/>
      <c r="CP79" s="298">
        <f>AZ79</f>
        <v>0</v>
      </c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300"/>
      <c r="DD79" s="298">
        <f aca="true" t="shared" si="1" ref="DD79:DD85">BN79</f>
        <v>100000</v>
      </c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300"/>
      <c r="DR79" s="298">
        <f aca="true" t="shared" si="2" ref="DR79:DR85">CB79</f>
        <v>100000</v>
      </c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300"/>
      <c r="EF79" s="298"/>
      <c r="EG79" s="299"/>
      <c r="EH79" s="299"/>
      <c r="EI79" s="299"/>
      <c r="EJ79" s="299"/>
      <c r="EK79" s="299"/>
      <c r="EL79" s="299"/>
      <c r="EM79" s="299"/>
      <c r="EN79" s="299"/>
      <c r="EO79" s="299"/>
      <c r="EP79" s="299"/>
      <c r="EQ79" s="299"/>
      <c r="ER79" s="299"/>
      <c r="ES79" s="300"/>
      <c r="ET79" s="286"/>
      <c r="EU79" s="287"/>
      <c r="EV79" s="287"/>
      <c r="EW79" s="287"/>
      <c r="EX79" s="287"/>
      <c r="EY79" s="287"/>
      <c r="EZ79" s="287"/>
      <c r="FA79" s="287"/>
      <c r="FB79" s="287"/>
      <c r="FC79" s="287"/>
      <c r="FD79" s="287"/>
      <c r="FE79" s="287"/>
      <c r="FF79" s="287"/>
      <c r="FG79" s="288"/>
      <c r="FH79" s="286"/>
      <c r="FI79" s="287"/>
      <c r="FJ79" s="287"/>
      <c r="FK79" s="287"/>
      <c r="FL79" s="287"/>
      <c r="FM79" s="287"/>
      <c r="FN79" s="287"/>
      <c r="FO79" s="287"/>
      <c r="FP79" s="287"/>
      <c r="FQ79" s="287"/>
      <c r="FR79" s="287"/>
      <c r="FS79" s="287"/>
      <c r="FT79" s="287"/>
      <c r="FU79" s="288"/>
    </row>
    <row r="80" spans="1:177" ht="30" customHeight="1">
      <c r="A80" s="304" t="s">
        <v>270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6"/>
      <c r="W80" s="170" t="s">
        <v>285</v>
      </c>
      <c r="X80" s="171"/>
      <c r="Y80" s="171"/>
      <c r="Z80" s="171"/>
      <c r="AA80" s="171"/>
      <c r="AB80" s="171"/>
      <c r="AC80" s="171"/>
      <c r="AD80" s="171"/>
      <c r="AE80" s="172"/>
      <c r="AF80" s="292" t="s">
        <v>291</v>
      </c>
      <c r="AG80" s="293"/>
      <c r="AH80" s="293"/>
      <c r="AI80" s="293"/>
      <c r="AJ80" s="293"/>
      <c r="AK80" s="293"/>
      <c r="AL80" s="293"/>
      <c r="AM80" s="293"/>
      <c r="AN80" s="293"/>
      <c r="AO80" s="294"/>
      <c r="AP80" s="224" t="s">
        <v>300</v>
      </c>
      <c r="AQ80" s="225"/>
      <c r="AR80" s="225"/>
      <c r="AS80" s="225"/>
      <c r="AT80" s="225"/>
      <c r="AU80" s="225"/>
      <c r="AV80" s="225"/>
      <c r="AW80" s="225"/>
      <c r="AX80" s="225"/>
      <c r="AY80" s="226"/>
      <c r="AZ80" s="295">
        <v>265000</v>
      </c>
      <c r="BA80" s="296"/>
      <c r="BB80" s="296"/>
      <c r="BC80" s="296"/>
      <c r="BD80" s="296"/>
      <c r="BE80" s="296"/>
      <c r="BF80" s="296"/>
      <c r="BG80" s="296"/>
      <c r="BH80" s="296"/>
      <c r="BI80" s="296"/>
      <c r="BJ80" s="296"/>
      <c r="BK80" s="296"/>
      <c r="BL80" s="296"/>
      <c r="BM80" s="297"/>
      <c r="BN80" s="298">
        <v>280000</v>
      </c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300"/>
      <c r="CB80" s="298">
        <v>293000</v>
      </c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300"/>
      <c r="CP80" s="298">
        <f t="shared" si="0"/>
        <v>265000</v>
      </c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300"/>
      <c r="DD80" s="298">
        <f t="shared" si="1"/>
        <v>280000</v>
      </c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300"/>
      <c r="DR80" s="298">
        <f t="shared" si="2"/>
        <v>293000</v>
      </c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300"/>
      <c r="EF80" s="313"/>
      <c r="EG80" s="314"/>
      <c r="EH80" s="314"/>
      <c r="EI80" s="314"/>
      <c r="EJ80" s="314"/>
      <c r="EK80" s="314"/>
      <c r="EL80" s="314"/>
      <c r="EM80" s="314"/>
      <c r="EN80" s="314"/>
      <c r="EO80" s="314"/>
      <c r="EP80" s="314"/>
      <c r="EQ80" s="314"/>
      <c r="ER80" s="314"/>
      <c r="ES80" s="315"/>
      <c r="ET80" s="316"/>
      <c r="EU80" s="317"/>
      <c r="EV80" s="317"/>
      <c r="EW80" s="317"/>
      <c r="EX80" s="317"/>
      <c r="EY80" s="317"/>
      <c r="EZ80" s="317"/>
      <c r="FA80" s="317"/>
      <c r="FB80" s="317"/>
      <c r="FC80" s="317"/>
      <c r="FD80" s="317"/>
      <c r="FE80" s="317"/>
      <c r="FF80" s="317"/>
      <c r="FG80" s="318"/>
      <c r="FH80" s="316"/>
      <c r="FI80" s="317"/>
      <c r="FJ80" s="317"/>
      <c r="FK80" s="317"/>
      <c r="FL80" s="317"/>
      <c r="FM80" s="317"/>
      <c r="FN80" s="317"/>
      <c r="FO80" s="317"/>
      <c r="FP80" s="317"/>
      <c r="FQ80" s="317"/>
      <c r="FR80" s="317"/>
      <c r="FS80" s="317"/>
      <c r="FT80" s="317"/>
      <c r="FU80" s="318"/>
    </row>
    <row r="81" spans="1:177" ht="24.75" customHeight="1">
      <c r="A81" s="307"/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9"/>
      <c r="W81" s="145"/>
      <c r="X81" s="146"/>
      <c r="Y81" s="146"/>
      <c r="Z81" s="146"/>
      <c r="AA81" s="146"/>
      <c r="AB81" s="146"/>
      <c r="AC81" s="146"/>
      <c r="AD81" s="146"/>
      <c r="AE81" s="147"/>
      <c r="AF81" s="292" t="s">
        <v>292</v>
      </c>
      <c r="AG81" s="293"/>
      <c r="AH81" s="293"/>
      <c r="AI81" s="293"/>
      <c r="AJ81" s="293"/>
      <c r="AK81" s="293"/>
      <c r="AL81" s="293"/>
      <c r="AM81" s="293"/>
      <c r="AN81" s="293"/>
      <c r="AO81" s="294"/>
      <c r="AP81" s="224" t="s">
        <v>300</v>
      </c>
      <c r="AQ81" s="225"/>
      <c r="AR81" s="225"/>
      <c r="AS81" s="225"/>
      <c r="AT81" s="225"/>
      <c r="AU81" s="225"/>
      <c r="AV81" s="225"/>
      <c r="AW81" s="225"/>
      <c r="AX81" s="225"/>
      <c r="AY81" s="226"/>
      <c r="AZ81" s="295">
        <v>35000</v>
      </c>
      <c r="BA81" s="296"/>
      <c r="BB81" s="296"/>
      <c r="BC81" s="296"/>
      <c r="BD81" s="296"/>
      <c r="BE81" s="296"/>
      <c r="BF81" s="296"/>
      <c r="BG81" s="296"/>
      <c r="BH81" s="296"/>
      <c r="BI81" s="296"/>
      <c r="BJ81" s="296"/>
      <c r="BK81" s="296"/>
      <c r="BL81" s="296"/>
      <c r="BM81" s="297"/>
      <c r="BN81" s="298">
        <v>35000</v>
      </c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300"/>
      <c r="CB81" s="298">
        <v>35000</v>
      </c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300"/>
      <c r="CP81" s="298">
        <f t="shared" si="0"/>
        <v>35000</v>
      </c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300"/>
      <c r="DD81" s="298">
        <f t="shared" si="1"/>
        <v>35000</v>
      </c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300"/>
      <c r="DR81" s="298">
        <f t="shared" si="2"/>
        <v>35000</v>
      </c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  <c r="ED81" s="299"/>
      <c r="EE81" s="300"/>
      <c r="EF81" s="313"/>
      <c r="EG81" s="314"/>
      <c r="EH81" s="314"/>
      <c r="EI81" s="314"/>
      <c r="EJ81" s="314"/>
      <c r="EK81" s="314"/>
      <c r="EL81" s="314"/>
      <c r="EM81" s="314"/>
      <c r="EN81" s="314"/>
      <c r="EO81" s="314"/>
      <c r="EP81" s="314"/>
      <c r="EQ81" s="314"/>
      <c r="ER81" s="314"/>
      <c r="ES81" s="315"/>
      <c r="ET81" s="316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8"/>
      <c r="FH81" s="316"/>
      <c r="FI81" s="317"/>
      <c r="FJ81" s="317"/>
      <c r="FK81" s="317"/>
      <c r="FL81" s="317"/>
      <c r="FM81" s="317"/>
      <c r="FN81" s="317"/>
      <c r="FO81" s="317"/>
      <c r="FP81" s="317"/>
      <c r="FQ81" s="317"/>
      <c r="FR81" s="317"/>
      <c r="FS81" s="317"/>
      <c r="FT81" s="317"/>
      <c r="FU81" s="318"/>
    </row>
    <row r="82" spans="1:177" ht="24.75" customHeight="1">
      <c r="A82" s="310"/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2"/>
      <c r="W82" s="159"/>
      <c r="X82" s="160"/>
      <c r="Y82" s="160"/>
      <c r="Z82" s="160"/>
      <c r="AA82" s="160"/>
      <c r="AB82" s="160"/>
      <c r="AC82" s="160"/>
      <c r="AD82" s="160"/>
      <c r="AE82" s="161"/>
      <c r="AF82" s="292" t="s">
        <v>346</v>
      </c>
      <c r="AG82" s="293"/>
      <c r="AH82" s="293"/>
      <c r="AI82" s="293"/>
      <c r="AJ82" s="293"/>
      <c r="AK82" s="293"/>
      <c r="AL82" s="293"/>
      <c r="AM82" s="293"/>
      <c r="AN82" s="293"/>
      <c r="AO82" s="294"/>
      <c r="AP82" s="224" t="s">
        <v>300</v>
      </c>
      <c r="AQ82" s="225"/>
      <c r="AR82" s="225"/>
      <c r="AS82" s="225"/>
      <c r="AT82" s="225"/>
      <c r="AU82" s="225"/>
      <c r="AV82" s="225"/>
      <c r="AW82" s="225"/>
      <c r="AX82" s="225"/>
      <c r="AY82" s="226"/>
      <c r="AZ82" s="295">
        <v>50000</v>
      </c>
      <c r="BA82" s="296"/>
      <c r="BB82" s="296"/>
      <c r="BC82" s="296"/>
      <c r="BD82" s="296"/>
      <c r="BE82" s="296"/>
      <c r="BF82" s="296"/>
      <c r="BG82" s="296"/>
      <c r="BH82" s="296"/>
      <c r="BI82" s="296"/>
      <c r="BJ82" s="296"/>
      <c r="BK82" s="296"/>
      <c r="BL82" s="296"/>
      <c r="BM82" s="297"/>
      <c r="BN82" s="298">
        <v>0</v>
      </c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300"/>
      <c r="CB82" s="298">
        <v>0</v>
      </c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300"/>
      <c r="CP82" s="298">
        <f>AZ82</f>
        <v>50000</v>
      </c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300"/>
      <c r="DD82" s="298">
        <f t="shared" si="1"/>
        <v>0</v>
      </c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300"/>
      <c r="DR82" s="298">
        <f t="shared" si="2"/>
        <v>0</v>
      </c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  <c r="ED82" s="299"/>
      <c r="EE82" s="300"/>
      <c r="EF82" s="313"/>
      <c r="EG82" s="314"/>
      <c r="EH82" s="314"/>
      <c r="EI82" s="314"/>
      <c r="EJ82" s="314"/>
      <c r="EK82" s="314"/>
      <c r="EL82" s="314"/>
      <c r="EM82" s="314"/>
      <c r="EN82" s="314"/>
      <c r="EO82" s="314"/>
      <c r="EP82" s="314"/>
      <c r="EQ82" s="314"/>
      <c r="ER82" s="314"/>
      <c r="ES82" s="315"/>
      <c r="ET82" s="316"/>
      <c r="EU82" s="317"/>
      <c r="EV82" s="317"/>
      <c r="EW82" s="317"/>
      <c r="EX82" s="317"/>
      <c r="EY82" s="317"/>
      <c r="EZ82" s="317"/>
      <c r="FA82" s="317"/>
      <c r="FB82" s="317"/>
      <c r="FC82" s="317"/>
      <c r="FD82" s="317"/>
      <c r="FE82" s="317"/>
      <c r="FF82" s="317"/>
      <c r="FG82" s="318"/>
      <c r="FH82" s="316"/>
      <c r="FI82" s="317"/>
      <c r="FJ82" s="317"/>
      <c r="FK82" s="317"/>
      <c r="FL82" s="317"/>
      <c r="FM82" s="317"/>
      <c r="FN82" s="317"/>
      <c r="FO82" s="317"/>
      <c r="FP82" s="317"/>
      <c r="FQ82" s="317"/>
      <c r="FR82" s="317"/>
      <c r="FS82" s="317"/>
      <c r="FT82" s="317"/>
      <c r="FU82" s="318"/>
    </row>
    <row r="83" spans="1:177" ht="28.5" customHeight="1">
      <c r="A83" s="279" t="s">
        <v>273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1"/>
      <c r="W83" s="224" t="s">
        <v>286</v>
      </c>
      <c r="X83" s="225"/>
      <c r="Y83" s="225"/>
      <c r="Z83" s="225"/>
      <c r="AA83" s="225"/>
      <c r="AB83" s="225"/>
      <c r="AC83" s="225"/>
      <c r="AD83" s="225"/>
      <c r="AE83" s="226"/>
      <c r="AF83" s="292" t="s">
        <v>293</v>
      </c>
      <c r="AG83" s="293"/>
      <c r="AH83" s="293"/>
      <c r="AI83" s="293"/>
      <c r="AJ83" s="293"/>
      <c r="AK83" s="293"/>
      <c r="AL83" s="293"/>
      <c r="AM83" s="293"/>
      <c r="AN83" s="293"/>
      <c r="AO83" s="294"/>
      <c r="AP83" s="224" t="s">
        <v>300</v>
      </c>
      <c r="AQ83" s="225"/>
      <c r="AR83" s="225"/>
      <c r="AS83" s="225"/>
      <c r="AT83" s="225"/>
      <c r="AU83" s="225"/>
      <c r="AV83" s="225"/>
      <c r="AW83" s="225"/>
      <c r="AX83" s="225"/>
      <c r="AY83" s="226"/>
      <c r="AZ83" s="295">
        <v>499600</v>
      </c>
      <c r="BA83" s="296"/>
      <c r="BB83" s="296"/>
      <c r="BC83" s="296"/>
      <c r="BD83" s="296"/>
      <c r="BE83" s="296"/>
      <c r="BF83" s="296"/>
      <c r="BG83" s="296"/>
      <c r="BH83" s="296"/>
      <c r="BI83" s="296"/>
      <c r="BJ83" s="296"/>
      <c r="BK83" s="296"/>
      <c r="BL83" s="296"/>
      <c r="BM83" s="297"/>
      <c r="BN83" s="298">
        <v>511327</v>
      </c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300"/>
      <c r="CB83" s="298">
        <v>532681</v>
      </c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300"/>
      <c r="CP83" s="298">
        <f t="shared" si="0"/>
        <v>499600</v>
      </c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300"/>
      <c r="DD83" s="298">
        <f t="shared" si="1"/>
        <v>511327</v>
      </c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300"/>
      <c r="DR83" s="298">
        <f t="shared" si="2"/>
        <v>532681</v>
      </c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300"/>
      <c r="EF83" s="313"/>
      <c r="EG83" s="314"/>
      <c r="EH83" s="314"/>
      <c r="EI83" s="314"/>
      <c r="EJ83" s="314"/>
      <c r="EK83" s="314"/>
      <c r="EL83" s="314"/>
      <c r="EM83" s="314"/>
      <c r="EN83" s="314"/>
      <c r="EO83" s="314"/>
      <c r="EP83" s="314"/>
      <c r="EQ83" s="314"/>
      <c r="ER83" s="314"/>
      <c r="ES83" s="315"/>
      <c r="ET83" s="316"/>
      <c r="EU83" s="317"/>
      <c r="EV83" s="317"/>
      <c r="EW83" s="317"/>
      <c r="EX83" s="317"/>
      <c r="EY83" s="317"/>
      <c r="EZ83" s="317"/>
      <c r="FA83" s="317"/>
      <c r="FB83" s="317"/>
      <c r="FC83" s="317"/>
      <c r="FD83" s="317"/>
      <c r="FE83" s="317"/>
      <c r="FF83" s="317"/>
      <c r="FG83" s="318"/>
      <c r="FH83" s="316"/>
      <c r="FI83" s="317"/>
      <c r="FJ83" s="317"/>
      <c r="FK83" s="317"/>
      <c r="FL83" s="317"/>
      <c r="FM83" s="317"/>
      <c r="FN83" s="317"/>
      <c r="FO83" s="317"/>
      <c r="FP83" s="317"/>
      <c r="FQ83" s="317"/>
      <c r="FR83" s="317"/>
      <c r="FS83" s="317"/>
      <c r="FT83" s="317"/>
      <c r="FU83" s="318"/>
    </row>
    <row r="84" spans="1:177" ht="30.75" customHeight="1">
      <c r="A84" s="279" t="s">
        <v>328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1"/>
      <c r="W84" s="224" t="s">
        <v>287</v>
      </c>
      <c r="X84" s="225"/>
      <c r="Y84" s="225"/>
      <c r="Z84" s="225"/>
      <c r="AA84" s="225"/>
      <c r="AB84" s="225"/>
      <c r="AC84" s="225"/>
      <c r="AD84" s="225"/>
      <c r="AE84" s="226"/>
      <c r="AF84" s="292" t="s">
        <v>329</v>
      </c>
      <c r="AG84" s="293"/>
      <c r="AH84" s="293"/>
      <c r="AI84" s="293"/>
      <c r="AJ84" s="293"/>
      <c r="AK84" s="293"/>
      <c r="AL84" s="293"/>
      <c r="AM84" s="293"/>
      <c r="AN84" s="293"/>
      <c r="AO84" s="294"/>
      <c r="AP84" s="224" t="s">
        <v>300</v>
      </c>
      <c r="AQ84" s="225"/>
      <c r="AR84" s="225"/>
      <c r="AS84" s="225"/>
      <c r="AT84" s="225"/>
      <c r="AU84" s="225"/>
      <c r="AV84" s="225"/>
      <c r="AW84" s="225"/>
      <c r="AX84" s="225"/>
      <c r="AY84" s="226"/>
      <c r="AZ84" s="295">
        <v>50000</v>
      </c>
      <c r="BA84" s="296"/>
      <c r="BB84" s="296"/>
      <c r="BC84" s="296"/>
      <c r="BD84" s="296"/>
      <c r="BE84" s="296"/>
      <c r="BF84" s="296"/>
      <c r="BG84" s="296"/>
      <c r="BH84" s="296"/>
      <c r="BI84" s="296"/>
      <c r="BJ84" s="296"/>
      <c r="BK84" s="296"/>
      <c r="BL84" s="296"/>
      <c r="BM84" s="297"/>
      <c r="BN84" s="298">
        <v>51900</v>
      </c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300"/>
      <c r="CB84" s="298">
        <v>54000</v>
      </c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300"/>
      <c r="CP84" s="298">
        <f t="shared" si="0"/>
        <v>50000</v>
      </c>
      <c r="CQ84" s="299"/>
      <c r="CR84" s="299"/>
      <c r="CS84" s="299"/>
      <c r="CT84" s="299"/>
      <c r="CU84" s="299"/>
      <c r="CV84" s="299"/>
      <c r="CW84" s="299"/>
      <c r="CX84" s="299"/>
      <c r="CY84" s="299"/>
      <c r="CZ84" s="299"/>
      <c r="DA84" s="299"/>
      <c r="DB84" s="299"/>
      <c r="DC84" s="300"/>
      <c r="DD84" s="298">
        <f t="shared" si="1"/>
        <v>51900</v>
      </c>
      <c r="DE84" s="299"/>
      <c r="DF84" s="299"/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300"/>
      <c r="DR84" s="298">
        <f t="shared" si="2"/>
        <v>54000</v>
      </c>
      <c r="DS84" s="299"/>
      <c r="DT84" s="299"/>
      <c r="DU84" s="299"/>
      <c r="DV84" s="299"/>
      <c r="DW84" s="299"/>
      <c r="DX84" s="299"/>
      <c r="DY84" s="299"/>
      <c r="DZ84" s="299"/>
      <c r="EA84" s="299"/>
      <c r="EB84" s="299"/>
      <c r="EC84" s="299"/>
      <c r="ED84" s="299"/>
      <c r="EE84" s="300"/>
      <c r="EF84" s="313"/>
      <c r="EG84" s="314"/>
      <c r="EH84" s="314"/>
      <c r="EI84" s="314"/>
      <c r="EJ84" s="314"/>
      <c r="EK84" s="314"/>
      <c r="EL84" s="314"/>
      <c r="EM84" s="314"/>
      <c r="EN84" s="314"/>
      <c r="EO84" s="314"/>
      <c r="EP84" s="314"/>
      <c r="EQ84" s="314"/>
      <c r="ER84" s="314"/>
      <c r="ES84" s="315"/>
      <c r="ET84" s="316"/>
      <c r="EU84" s="317"/>
      <c r="EV84" s="317"/>
      <c r="EW84" s="317"/>
      <c r="EX84" s="317"/>
      <c r="EY84" s="317"/>
      <c r="EZ84" s="317"/>
      <c r="FA84" s="317"/>
      <c r="FB84" s="317"/>
      <c r="FC84" s="317"/>
      <c r="FD84" s="317"/>
      <c r="FE84" s="317"/>
      <c r="FF84" s="317"/>
      <c r="FG84" s="318"/>
      <c r="FH84" s="316"/>
      <c r="FI84" s="317"/>
      <c r="FJ84" s="317"/>
      <c r="FK84" s="317"/>
      <c r="FL84" s="317"/>
      <c r="FM84" s="317"/>
      <c r="FN84" s="317"/>
      <c r="FO84" s="317"/>
      <c r="FP84" s="317"/>
      <c r="FQ84" s="317"/>
      <c r="FR84" s="317"/>
      <c r="FS84" s="317"/>
      <c r="FT84" s="317"/>
      <c r="FU84" s="318"/>
    </row>
    <row r="85" spans="1:177" ht="42.75" customHeight="1">
      <c r="A85" s="279" t="s">
        <v>331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1"/>
      <c r="W85" s="224" t="s">
        <v>294</v>
      </c>
      <c r="X85" s="225"/>
      <c r="Y85" s="225"/>
      <c r="Z85" s="225"/>
      <c r="AA85" s="225"/>
      <c r="AB85" s="225"/>
      <c r="AC85" s="225"/>
      <c r="AD85" s="225"/>
      <c r="AE85" s="226"/>
      <c r="AF85" s="292" t="s">
        <v>330</v>
      </c>
      <c r="AG85" s="293"/>
      <c r="AH85" s="293"/>
      <c r="AI85" s="293"/>
      <c r="AJ85" s="293"/>
      <c r="AK85" s="293"/>
      <c r="AL85" s="293"/>
      <c r="AM85" s="293"/>
      <c r="AN85" s="293"/>
      <c r="AO85" s="294"/>
      <c r="AP85" s="224" t="s">
        <v>300</v>
      </c>
      <c r="AQ85" s="225"/>
      <c r="AR85" s="225"/>
      <c r="AS85" s="225"/>
      <c r="AT85" s="225"/>
      <c r="AU85" s="225"/>
      <c r="AV85" s="225"/>
      <c r="AW85" s="225"/>
      <c r="AX85" s="225"/>
      <c r="AY85" s="226"/>
      <c r="AZ85" s="295">
        <v>106100</v>
      </c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7"/>
      <c r="BN85" s="298">
        <v>113144</v>
      </c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300"/>
      <c r="CB85" s="298">
        <v>114665</v>
      </c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300"/>
      <c r="CP85" s="298">
        <f t="shared" si="0"/>
        <v>106100</v>
      </c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300"/>
      <c r="DD85" s="298">
        <f t="shared" si="1"/>
        <v>113144</v>
      </c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300"/>
      <c r="DR85" s="298">
        <f t="shared" si="2"/>
        <v>114665</v>
      </c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299"/>
      <c r="ED85" s="299"/>
      <c r="EE85" s="300"/>
      <c r="EF85" s="313"/>
      <c r="EG85" s="314"/>
      <c r="EH85" s="314"/>
      <c r="EI85" s="314"/>
      <c r="EJ85" s="314"/>
      <c r="EK85" s="314"/>
      <c r="EL85" s="314"/>
      <c r="EM85" s="314"/>
      <c r="EN85" s="314"/>
      <c r="EO85" s="314"/>
      <c r="EP85" s="314"/>
      <c r="EQ85" s="314"/>
      <c r="ER85" s="314"/>
      <c r="ES85" s="315"/>
      <c r="ET85" s="316"/>
      <c r="EU85" s="317"/>
      <c r="EV85" s="317"/>
      <c r="EW85" s="317"/>
      <c r="EX85" s="317"/>
      <c r="EY85" s="317"/>
      <c r="EZ85" s="317"/>
      <c r="FA85" s="317"/>
      <c r="FB85" s="317"/>
      <c r="FC85" s="317"/>
      <c r="FD85" s="317"/>
      <c r="FE85" s="317"/>
      <c r="FF85" s="317"/>
      <c r="FG85" s="318"/>
      <c r="FH85" s="316"/>
      <c r="FI85" s="317"/>
      <c r="FJ85" s="317"/>
      <c r="FK85" s="317"/>
      <c r="FL85" s="317"/>
      <c r="FM85" s="317"/>
      <c r="FN85" s="317"/>
      <c r="FO85" s="317"/>
      <c r="FP85" s="317"/>
      <c r="FQ85" s="317"/>
      <c r="FR85" s="317"/>
      <c r="FS85" s="317"/>
      <c r="FT85" s="317"/>
      <c r="FU85" s="318"/>
    </row>
    <row r="88" ht="57" customHeight="1"/>
    <row r="91" spans="2:176" ht="15">
      <c r="B91" s="108" t="s">
        <v>298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</row>
    <row r="92" spans="52:115" ht="15"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U92" s="62" t="s">
        <v>50</v>
      </c>
      <c r="BV92" s="62"/>
      <c r="BW92" s="62"/>
      <c r="BX92" s="62"/>
      <c r="BY92" s="62"/>
      <c r="BZ92" s="62"/>
      <c r="CA92" s="85" t="s">
        <v>325</v>
      </c>
      <c r="CB92" s="85"/>
      <c r="CC92" s="85"/>
      <c r="CD92" s="85"/>
      <c r="CE92" s="67" t="s">
        <v>2</v>
      </c>
      <c r="CF92" s="67"/>
      <c r="CG92" s="67"/>
      <c r="CH92" s="85" t="s">
        <v>227</v>
      </c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68">
        <v>20</v>
      </c>
      <c r="DA92" s="68"/>
      <c r="DB92" s="68"/>
      <c r="DC92" s="68"/>
      <c r="DD92" s="66" t="s">
        <v>242</v>
      </c>
      <c r="DE92" s="66"/>
      <c r="DF92" s="66"/>
      <c r="DG92" s="66"/>
      <c r="DH92" s="67" t="s">
        <v>3</v>
      </c>
      <c r="DI92" s="67"/>
      <c r="DJ92" s="67"/>
      <c r="DK92" s="67"/>
    </row>
    <row r="93" spans="52:111" ht="15"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U93" s="43"/>
      <c r="BV93" s="43"/>
      <c r="BW93" s="43"/>
      <c r="BX93" s="43"/>
      <c r="BY93" s="43"/>
      <c r="BZ93" s="43"/>
      <c r="CA93" s="50"/>
      <c r="CB93" s="50"/>
      <c r="CC93" s="50"/>
      <c r="CD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44"/>
      <c r="DA93" s="44"/>
      <c r="DB93" s="44"/>
      <c r="DC93" s="44"/>
      <c r="DD93" s="51"/>
      <c r="DE93" s="51"/>
      <c r="DF93" s="51"/>
      <c r="DG93" s="51"/>
    </row>
    <row r="94" spans="1:177" ht="15">
      <c r="A94" s="264" t="s">
        <v>101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6"/>
      <c r="W94" s="264" t="s">
        <v>95</v>
      </c>
      <c r="X94" s="265"/>
      <c r="Y94" s="265"/>
      <c r="Z94" s="265"/>
      <c r="AA94" s="265"/>
      <c r="AB94" s="265"/>
      <c r="AC94" s="265"/>
      <c r="AD94" s="265"/>
      <c r="AE94" s="266"/>
      <c r="AF94" s="264" t="s">
        <v>253</v>
      </c>
      <c r="AG94" s="265"/>
      <c r="AH94" s="265"/>
      <c r="AI94" s="265"/>
      <c r="AJ94" s="265"/>
      <c r="AK94" s="265"/>
      <c r="AL94" s="265"/>
      <c r="AM94" s="265"/>
      <c r="AN94" s="265"/>
      <c r="AO94" s="266"/>
      <c r="AP94" s="264" t="s">
        <v>174</v>
      </c>
      <c r="AQ94" s="265"/>
      <c r="AR94" s="265"/>
      <c r="AS94" s="265"/>
      <c r="AT94" s="265"/>
      <c r="AU94" s="265"/>
      <c r="AV94" s="265"/>
      <c r="AW94" s="265"/>
      <c r="AX94" s="265"/>
      <c r="AY94" s="266"/>
      <c r="AZ94" s="267" t="s">
        <v>177</v>
      </c>
      <c r="BA94" s="268"/>
      <c r="BB94" s="268"/>
      <c r="BC94" s="268"/>
      <c r="BD94" s="268"/>
      <c r="BE94" s="268"/>
      <c r="BF94" s="268"/>
      <c r="BG94" s="268"/>
      <c r="BH94" s="268"/>
      <c r="BI94" s="268"/>
      <c r="BJ94" s="268"/>
      <c r="BK94" s="268"/>
      <c r="BL94" s="268"/>
      <c r="BM94" s="268"/>
      <c r="BN94" s="268"/>
      <c r="BO94" s="268"/>
      <c r="BP94" s="268"/>
      <c r="BQ94" s="268"/>
      <c r="BR94" s="268"/>
      <c r="BS94" s="268"/>
      <c r="BT94" s="268"/>
      <c r="BU94" s="268"/>
      <c r="BV94" s="268"/>
      <c r="BW94" s="268"/>
      <c r="BX94" s="268"/>
      <c r="BY94" s="268"/>
      <c r="BZ94" s="268"/>
      <c r="CA94" s="268"/>
      <c r="CB94" s="268"/>
      <c r="CC94" s="268"/>
      <c r="CD94" s="268"/>
      <c r="CE94" s="268"/>
      <c r="CF94" s="268"/>
      <c r="CG94" s="268"/>
      <c r="CH94" s="268"/>
      <c r="CI94" s="268"/>
      <c r="CJ94" s="268"/>
      <c r="CK94" s="268"/>
      <c r="CL94" s="268"/>
      <c r="CM94" s="268"/>
      <c r="CN94" s="268"/>
      <c r="CO94" s="268"/>
      <c r="CP94" s="268"/>
      <c r="CQ94" s="268"/>
      <c r="CR94" s="268"/>
      <c r="CS94" s="268"/>
      <c r="CT94" s="268"/>
      <c r="CU94" s="268"/>
      <c r="CV94" s="268"/>
      <c r="CW94" s="268"/>
      <c r="CX94" s="268"/>
      <c r="CY94" s="268"/>
      <c r="CZ94" s="268"/>
      <c r="DA94" s="268"/>
      <c r="DB94" s="268"/>
      <c r="DC94" s="268"/>
      <c r="DD94" s="268"/>
      <c r="DE94" s="268"/>
      <c r="DF94" s="268"/>
      <c r="DG94" s="268"/>
      <c r="DH94" s="268"/>
      <c r="DI94" s="268"/>
      <c r="DJ94" s="268"/>
      <c r="DK94" s="268"/>
      <c r="DL94" s="268"/>
      <c r="DM94" s="268"/>
      <c r="DN94" s="268"/>
      <c r="DO94" s="268"/>
      <c r="DP94" s="268"/>
      <c r="DQ94" s="268"/>
      <c r="DR94" s="268"/>
      <c r="DS94" s="268"/>
      <c r="DT94" s="268"/>
      <c r="DU94" s="268"/>
      <c r="DV94" s="268"/>
      <c r="DW94" s="268"/>
      <c r="DX94" s="268"/>
      <c r="DY94" s="268"/>
      <c r="DZ94" s="268"/>
      <c r="EA94" s="268"/>
      <c r="EB94" s="268"/>
      <c r="EC94" s="268"/>
      <c r="ED94" s="268"/>
      <c r="EE94" s="268"/>
      <c r="EF94" s="268"/>
      <c r="EG94" s="268"/>
      <c r="EH94" s="268"/>
      <c r="EI94" s="268"/>
      <c r="EJ94" s="268"/>
      <c r="EK94" s="268"/>
      <c r="EL94" s="268"/>
      <c r="EM94" s="268"/>
      <c r="EN94" s="268"/>
      <c r="EO94" s="268"/>
      <c r="EP94" s="268"/>
      <c r="EQ94" s="268"/>
      <c r="ER94" s="268"/>
      <c r="ES94" s="268"/>
      <c r="ET94" s="268"/>
      <c r="EU94" s="268"/>
      <c r="EV94" s="268"/>
      <c r="EW94" s="268"/>
      <c r="EX94" s="268"/>
      <c r="EY94" s="268"/>
      <c r="EZ94" s="268"/>
      <c r="FA94" s="268"/>
      <c r="FB94" s="268"/>
      <c r="FC94" s="268"/>
      <c r="FD94" s="268"/>
      <c r="FE94" s="268"/>
      <c r="FF94" s="268"/>
      <c r="FG94" s="268"/>
      <c r="FH94" s="268"/>
      <c r="FI94" s="268"/>
      <c r="FJ94" s="268"/>
      <c r="FK94" s="268"/>
      <c r="FL94" s="268"/>
      <c r="FM94" s="268"/>
      <c r="FN94" s="268"/>
      <c r="FO94" s="268"/>
      <c r="FP94" s="268"/>
      <c r="FQ94" s="268"/>
      <c r="FR94" s="268"/>
      <c r="FS94" s="268"/>
      <c r="FT94" s="268"/>
      <c r="FU94" s="269"/>
    </row>
    <row r="95" spans="1:177" ht="15">
      <c r="A95" s="241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3"/>
      <c r="W95" s="241"/>
      <c r="X95" s="242"/>
      <c r="Y95" s="242"/>
      <c r="Z95" s="242"/>
      <c r="AA95" s="242"/>
      <c r="AB95" s="242"/>
      <c r="AC95" s="242"/>
      <c r="AD95" s="242"/>
      <c r="AE95" s="243"/>
      <c r="AF95" s="241"/>
      <c r="AG95" s="242"/>
      <c r="AH95" s="242"/>
      <c r="AI95" s="242"/>
      <c r="AJ95" s="242"/>
      <c r="AK95" s="242"/>
      <c r="AL95" s="242"/>
      <c r="AM95" s="242"/>
      <c r="AN95" s="242"/>
      <c r="AO95" s="243"/>
      <c r="AP95" s="241"/>
      <c r="AQ95" s="242"/>
      <c r="AR95" s="242"/>
      <c r="AS95" s="242"/>
      <c r="AT95" s="242"/>
      <c r="AU95" s="242"/>
      <c r="AV95" s="242"/>
      <c r="AW95" s="242"/>
      <c r="AX95" s="242"/>
      <c r="AY95" s="243"/>
      <c r="AZ95" s="264" t="s">
        <v>181</v>
      </c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  <c r="BX95" s="265"/>
      <c r="BY95" s="265"/>
      <c r="BZ95" s="265"/>
      <c r="CA95" s="265"/>
      <c r="CB95" s="265"/>
      <c r="CC95" s="265"/>
      <c r="CD95" s="265"/>
      <c r="CE95" s="265"/>
      <c r="CF95" s="265"/>
      <c r="CG95" s="265"/>
      <c r="CH95" s="265"/>
      <c r="CI95" s="265"/>
      <c r="CJ95" s="265"/>
      <c r="CK95" s="265"/>
      <c r="CL95" s="265"/>
      <c r="CM95" s="265"/>
      <c r="CN95" s="265"/>
      <c r="CO95" s="266"/>
      <c r="CP95" s="267" t="s">
        <v>6</v>
      </c>
      <c r="CQ95" s="268"/>
      <c r="CR95" s="268"/>
      <c r="CS95" s="268"/>
      <c r="CT95" s="268"/>
      <c r="CU95" s="268"/>
      <c r="CV95" s="268"/>
      <c r="CW95" s="268"/>
      <c r="CX95" s="268"/>
      <c r="CY95" s="268"/>
      <c r="CZ95" s="268"/>
      <c r="DA95" s="268"/>
      <c r="DB95" s="268"/>
      <c r="DC95" s="268"/>
      <c r="DD95" s="268"/>
      <c r="DE95" s="268"/>
      <c r="DF95" s="268"/>
      <c r="DG95" s="268"/>
      <c r="DH95" s="268"/>
      <c r="DI95" s="268"/>
      <c r="DJ95" s="268"/>
      <c r="DK95" s="268"/>
      <c r="DL95" s="268"/>
      <c r="DM95" s="268"/>
      <c r="DN95" s="268"/>
      <c r="DO95" s="268"/>
      <c r="DP95" s="268"/>
      <c r="DQ95" s="268"/>
      <c r="DR95" s="268"/>
      <c r="DS95" s="268"/>
      <c r="DT95" s="268"/>
      <c r="DU95" s="268"/>
      <c r="DV95" s="268"/>
      <c r="DW95" s="268"/>
      <c r="DX95" s="268"/>
      <c r="DY95" s="268"/>
      <c r="DZ95" s="268"/>
      <c r="EA95" s="268"/>
      <c r="EB95" s="268"/>
      <c r="EC95" s="268"/>
      <c r="ED95" s="268"/>
      <c r="EE95" s="268"/>
      <c r="EF95" s="268"/>
      <c r="EG95" s="268"/>
      <c r="EH95" s="268"/>
      <c r="EI95" s="268"/>
      <c r="EJ95" s="268"/>
      <c r="EK95" s="268"/>
      <c r="EL95" s="268"/>
      <c r="EM95" s="268"/>
      <c r="EN95" s="268"/>
      <c r="EO95" s="268"/>
      <c r="EP95" s="268"/>
      <c r="EQ95" s="268"/>
      <c r="ER95" s="268"/>
      <c r="ES95" s="268"/>
      <c r="ET95" s="268"/>
      <c r="EU95" s="268"/>
      <c r="EV95" s="268"/>
      <c r="EW95" s="268"/>
      <c r="EX95" s="268"/>
      <c r="EY95" s="268"/>
      <c r="EZ95" s="268"/>
      <c r="FA95" s="268"/>
      <c r="FB95" s="268"/>
      <c r="FC95" s="268"/>
      <c r="FD95" s="268"/>
      <c r="FE95" s="268"/>
      <c r="FF95" s="268"/>
      <c r="FG95" s="268"/>
      <c r="FH95" s="268"/>
      <c r="FI95" s="268"/>
      <c r="FJ95" s="268"/>
      <c r="FK95" s="268"/>
      <c r="FL95" s="268"/>
      <c r="FM95" s="268"/>
      <c r="FN95" s="268"/>
      <c r="FO95" s="268"/>
      <c r="FP95" s="268"/>
      <c r="FQ95" s="268"/>
      <c r="FR95" s="268"/>
      <c r="FS95" s="268"/>
      <c r="FT95" s="268"/>
      <c r="FU95" s="269"/>
    </row>
    <row r="96" spans="1:177" ht="15">
      <c r="A96" s="241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3"/>
      <c r="W96" s="241"/>
      <c r="X96" s="242"/>
      <c r="Y96" s="242"/>
      <c r="Z96" s="242"/>
      <c r="AA96" s="242"/>
      <c r="AB96" s="242"/>
      <c r="AC96" s="242"/>
      <c r="AD96" s="242"/>
      <c r="AE96" s="243"/>
      <c r="AF96" s="241"/>
      <c r="AG96" s="242"/>
      <c r="AH96" s="242"/>
      <c r="AI96" s="242"/>
      <c r="AJ96" s="242"/>
      <c r="AK96" s="242"/>
      <c r="AL96" s="242"/>
      <c r="AM96" s="242"/>
      <c r="AN96" s="242"/>
      <c r="AO96" s="243"/>
      <c r="AP96" s="241"/>
      <c r="AQ96" s="242"/>
      <c r="AR96" s="242"/>
      <c r="AS96" s="242"/>
      <c r="AT96" s="242"/>
      <c r="AU96" s="242"/>
      <c r="AV96" s="242"/>
      <c r="AW96" s="242"/>
      <c r="AX96" s="242"/>
      <c r="AY96" s="243"/>
      <c r="AZ96" s="244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  <c r="BS96" s="245"/>
      <c r="BT96" s="245"/>
      <c r="BU96" s="245"/>
      <c r="BV96" s="245"/>
      <c r="BW96" s="245"/>
      <c r="BX96" s="245"/>
      <c r="BY96" s="245"/>
      <c r="BZ96" s="245"/>
      <c r="CA96" s="245"/>
      <c r="CB96" s="245"/>
      <c r="CC96" s="245"/>
      <c r="CD96" s="245"/>
      <c r="CE96" s="245"/>
      <c r="CF96" s="245"/>
      <c r="CG96" s="245"/>
      <c r="CH96" s="245"/>
      <c r="CI96" s="245"/>
      <c r="CJ96" s="245"/>
      <c r="CK96" s="245"/>
      <c r="CL96" s="245"/>
      <c r="CM96" s="245"/>
      <c r="CN96" s="245"/>
      <c r="CO96" s="246"/>
      <c r="CP96" s="267" t="s">
        <v>186</v>
      </c>
      <c r="CQ96" s="268"/>
      <c r="CR96" s="268"/>
      <c r="CS96" s="268"/>
      <c r="CT96" s="268"/>
      <c r="CU96" s="268"/>
      <c r="CV96" s="268"/>
      <c r="CW96" s="268"/>
      <c r="CX96" s="268"/>
      <c r="CY96" s="268"/>
      <c r="CZ96" s="268"/>
      <c r="DA96" s="268"/>
      <c r="DB96" s="268"/>
      <c r="DC96" s="268"/>
      <c r="DD96" s="268"/>
      <c r="DE96" s="268"/>
      <c r="DF96" s="268"/>
      <c r="DG96" s="268"/>
      <c r="DH96" s="268"/>
      <c r="DI96" s="268"/>
      <c r="DJ96" s="268"/>
      <c r="DK96" s="268"/>
      <c r="DL96" s="268"/>
      <c r="DM96" s="268"/>
      <c r="DN96" s="268"/>
      <c r="DO96" s="268"/>
      <c r="DP96" s="268"/>
      <c r="DQ96" s="268"/>
      <c r="DR96" s="268"/>
      <c r="DS96" s="268"/>
      <c r="DT96" s="268"/>
      <c r="DU96" s="268"/>
      <c r="DV96" s="268"/>
      <c r="DW96" s="268"/>
      <c r="DX96" s="268"/>
      <c r="DY96" s="268"/>
      <c r="DZ96" s="268"/>
      <c r="EA96" s="268"/>
      <c r="EB96" s="268"/>
      <c r="EC96" s="268"/>
      <c r="ED96" s="268"/>
      <c r="EE96" s="269"/>
      <c r="EF96" s="267" t="s">
        <v>187</v>
      </c>
      <c r="EG96" s="268"/>
      <c r="EH96" s="268"/>
      <c r="EI96" s="268"/>
      <c r="EJ96" s="268"/>
      <c r="EK96" s="268"/>
      <c r="EL96" s="268"/>
      <c r="EM96" s="268"/>
      <c r="EN96" s="268"/>
      <c r="EO96" s="268"/>
      <c r="EP96" s="268"/>
      <c r="EQ96" s="268"/>
      <c r="ER96" s="268"/>
      <c r="ES96" s="268"/>
      <c r="ET96" s="268"/>
      <c r="EU96" s="268"/>
      <c r="EV96" s="268"/>
      <c r="EW96" s="268"/>
      <c r="EX96" s="268"/>
      <c r="EY96" s="268"/>
      <c r="EZ96" s="268"/>
      <c r="FA96" s="268"/>
      <c r="FB96" s="268"/>
      <c r="FC96" s="268"/>
      <c r="FD96" s="268"/>
      <c r="FE96" s="268"/>
      <c r="FF96" s="268"/>
      <c r="FG96" s="268"/>
      <c r="FH96" s="268"/>
      <c r="FI96" s="268"/>
      <c r="FJ96" s="268"/>
      <c r="FK96" s="268"/>
      <c r="FL96" s="268"/>
      <c r="FM96" s="268"/>
      <c r="FN96" s="268"/>
      <c r="FO96" s="268"/>
      <c r="FP96" s="268"/>
      <c r="FQ96" s="268"/>
      <c r="FR96" s="268"/>
      <c r="FS96" s="268"/>
      <c r="FT96" s="268"/>
      <c r="FU96" s="269"/>
    </row>
    <row r="97" spans="1:177" ht="15">
      <c r="A97" s="241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3"/>
      <c r="W97" s="241"/>
      <c r="X97" s="242"/>
      <c r="Y97" s="242"/>
      <c r="Z97" s="242"/>
      <c r="AA97" s="242"/>
      <c r="AB97" s="242"/>
      <c r="AC97" s="242"/>
      <c r="AD97" s="242"/>
      <c r="AE97" s="243"/>
      <c r="AF97" s="241"/>
      <c r="AG97" s="242"/>
      <c r="AH97" s="242"/>
      <c r="AI97" s="242"/>
      <c r="AJ97" s="242"/>
      <c r="AK97" s="242"/>
      <c r="AL97" s="242"/>
      <c r="AM97" s="242"/>
      <c r="AN97" s="242"/>
      <c r="AO97" s="243"/>
      <c r="AP97" s="241"/>
      <c r="AQ97" s="242"/>
      <c r="AR97" s="242"/>
      <c r="AS97" s="242"/>
      <c r="AT97" s="242"/>
      <c r="AU97" s="242"/>
      <c r="AV97" s="242"/>
      <c r="AW97" s="242"/>
      <c r="AX97" s="242"/>
      <c r="AY97" s="243"/>
      <c r="AZ97" s="270" t="s">
        <v>26</v>
      </c>
      <c r="BA97" s="271"/>
      <c r="BB97" s="271"/>
      <c r="BC97" s="271"/>
      <c r="BD97" s="271"/>
      <c r="BE97" s="271"/>
      <c r="BF97" s="271"/>
      <c r="BG97" s="261" t="s">
        <v>242</v>
      </c>
      <c r="BH97" s="261"/>
      <c r="BI97" s="261"/>
      <c r="BJ97" s="261"/>
      <c r="BK97" s="262" t="s">
        <v>200</v>
      </c>
      <c r="BL97" s="262"/>
      <c r="BM97" s="263"/>
      <c r="BN97" s="259" t="s">
        <v>26</v>
      </c>
      <c r="BO97" s="260"/>
      <c r="BP97" s="260"/>
      <c r="BQ97" s="260"/>
      <c r="BR97" s="260"/>
      <c r="BS97" s="260"/>
      <c r="BT97" s="260"/>
      <c r="BU97" s="250" t="s">
        <v>295</v>
      </c>
      <c r="BV97" s="250"/>
      <c r="BW97" s="250"/>
      <c r="BX97" s="250"/>
      <c r="BY97" s="251" t="s">
        <v>200</v>
      </c>
      <c r="BZ97" s="251"/>
      <c r="CA97" s="252"/>
      <c r="CB97" s="259" t="s">
        <v>26</v>
      </c>
      <c r="CC97" s="260"/>
      <c r="CD97" s="260"/>
      <c r="CE97" s="260"/>
      <c r="CF97" s="260"/>
      <c r="CG97" s="260"/>
      <c r="CH97" s="260"/>
      <c r="CI97" s="250" t="s">
        <v>302</v>
      </c>
      <c r="CJ97" s="250"/>
      <c r="CK97" s="250"/>
      <c r="CL97" s="250"/>
      <c r="CM97" s="251" t="s">
        <v>200</v>
      </c>
      <c r="CN97" s="251"/>
      <c r="CO97" s="252"/>
      <c r="CP97" s="259" t="s">
        <v>26</v>
      </c>
      <c r="CQ97" s="260"/>
      <c r="CR97" s="260"/>
      <c r="CS97" s="260"/>
      <c r="CT97" s="260"/>
      <c r="CU97" s="260"/>
      <c r="CV97" s="260"/>
      <c r="CW97" s="250" t="s">
        <v>242</v>
      </c>
      <c r="CX97" s="250"/>
      <c r="CY97" s="250"/>
      <c r="CZ97" s="250"/>
      <c r="DA97" s="251" t="s">
        <v>200</v>
      </c>
      <c r="DB97" s="251"/>
      <c r="DC97" s="252"/>
      <c r="DD97" s="259" t="s">
        <v>26</v>
      </c>
      <c r="DE97" s="260"/>
      <c r="DF97" s="260"/>
      <c r="DG97" s="260"/>
      <c r="DH97" s="260"/>
      <c r="DI97" s="260"/>
      <c r="DJ97" s="260"/>
      <c r="DK97" s="250" t="s">
        <v>295</v>
      </c>
      <c r="DL97" s="250"/>
      <c r="DM97" s="250"/>
      <c r="DN97" s="250"/>
      <c r="DO97" s="251" t="s">
        <v>200</v>
      </c>
      <c r="DP97" s="251"/>
      <c r="DQ97" s="252"/>
      <c r="DR97" s="259" t="s">
        <v>26</v>
      </c>
      <c r="DS97" s="260"/>
      <c r="DT97" s="260"/>
      <c r="DU97" s="260"/>
      <c r="DV97" s="260"/>
      <c r="DW97" s="260"/>
      <c r="DX97" s="260"/>
      <c r="DY97" s="250" t="s">
        <v>302</v>
      </c>
      <c r="DZ97" s="250"/>
      <c r="EA97" s="250"/>
      <c r="EB97" s="250"/>
      <c r="EC97" s="251" t="s">
        <v>200</v>
      </c>
      <c r="ED97" s="251"/>
      <c r="EE97" s="252"/>
      <c r="EF97" s="259" t="s">
        <v>26</v>
      </c>
      <c r="EG97" s="260"/>
      <c r="EH97" s="260"/>
      <c r="EI97" s="260"/>
      <c r="EJ97" s="260"/>
      <c r="EK97" s="260"/>
      <c r="EL97" s="260"/>
      <c r="EM97" s="250" t="s">
        <v>242</v>
      </c>
      <c r="EN97" s="250"/>
      <c r="EO97" s="250"/>
      <c r="EP97" s="250"/>
      <c r="EQ97" s="251" t="s">
        <v>200</v>
      </c>
      <c r="ER97" s="251"/>
      <c r="ES97" s="252"/>
      <c r="ET97" s="259" t="s">
        <v>26</v>
      </c>
      <c r="EU97" s="260"/>
      <c r="EV97" s="260"/>
      <c r="EW97" s="260"/>
      <c r="EX97" s="260"/>
      <c r="EY97" s="260"/>
      <c r="EZ97" s="260"/>
      <c r="FA97" s="250" t="s">
        <v>295</v>
      </c>
      <c r="FB97" s="250"/>
      <c r="FC97" s="250"/>
      <c r="FD97" s="250"/>
      <c r="FE97" s="251" t="s">
        <v>200</v>
      </c>
      <c r="FF97" s="251"/>
      <c r="FG97" s="252"/>
      <c r="FH97" s="259" t="s">
        <v>26</v>
      </c>
      <c r="FI97" s="260"/>
      <c r="FJ97" s="260"/>
      <c r="FK97" s="260"/>
      <c r="FL97" s="260"/>
      <c r="FM97" s="260"/>
      <c r="FN97" s="260"/>
      <c r="FO97" s="250" t="s">
        <v>302</v>
      </c>
      <c r="FP97" s="250"/>
      <c r="FQ97" s="250"/>
      <c r="FR97" s="250"/>
      <c r="FS97" s="251" t="s">
        <v>200</v>
      </c>
      <c r="FT97" s="251"/>
      <c r="FU97" s="252"/>
    </row>
    <row r="98" spans="1:177" ht="15">
      <c r="A98" s="241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3"/>
      <c r="W98" s="241"/>
      <c r="X98" s="242"/>
      <c r="Y98" s="242"/>
      <c r="Z98" s="242"/>
      <c r="AA98" s="242"/>
      <c r="AB98" s="242"/>
      <c r="AC98" s="242"/>
      <c r="AD98" s="242"/>
      <c r="AE98" s="243"/>
      <c r="AF98" s="241"/>
      <c r="AG98" s="242"/>
      <c r="AH98" s="242"/>
      <c r="AI98" s="242"/>
      <c r="AJ98" s="242"/>
      <c r="AK98" s="242"/>
      <c r="AL98" s="242"/>
      <c r="AM98" s="242"/>
      <c r="AN98" s="242"/>
      <c r="AO98" s="243"/>
      <c r="AP98" s="241"/>
      <c r="AQ98" s="242"/>
      <c r="AR98" s="242"/>
      <c r="AS98" s="242"/>
      <c r="AT98" s="242"/>
      <c r="AU98" s="242"/>
      <c r="AV98" s="242"/>
      <c r="AW98" s="242"/>
      <c r="AX98" s="242"/>
      <c r="AY98" s="243"/>
      <c r="AZ98" s="253" t="s">
        <v>178</v>
      </c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5"/>
      <c r="BN98" s="241" t="s">
        <v>179</v>
      </c>
      <c r="BO98" s="242"/>
      <c r="BP98" s="242"/>
      <c r="BQ98" s="242"/>
      <c r="BR98" s="242"/>
      <c r="BS98" s="242"/>
      <c r="BT98" s="242"/>
      <c r="BU98" s="242"/>
      <c r="BV98" s="242"/>
      <c r="BW98" s="242"/>
      <c r="BX98" s="242"/>
      <c r="BY98" s="242"/>
      <c r="BZ98" s="242"/>
      <c r="CA98" s="243"/>
      <c r="CB98" s="241" t="s">
        <v>180</v>
      </c>
      <c r="CC98" s="242"/>
      <c r="CD98" s="242"/>
      <c r="CE98" s="242"/>
      <c r="CF98" s="242"/>
      <c r="CG98" s="242"/>
      <c r="CH98" s="242"/>
      <c r="CI98" s="242"/>
      <c r="CJ98" s="242"/>
      <c r="CK98" s="242"/>
      <c r="CL98" s="242"/>
      <c r="CM98" s="242"/>
      <c r="CN98" s="242"/>
      <c r="CO98" s="243"/>
      <c r="CP98" s="241" t="s">
        <v>178</v>
      </c>
      <c r="CQ98" s="242"/>
      <c r="CR98" s="242"/>
      <c r="CS98" s="242"/>
      <c r="CT98" s="242"/>
      <c r="CU98" s="242"/>
      <c r="CV98" s="242"/>
      <c r="CW98" s="242"/>
      <c r="CX98" s="242"/>
      <c r="CY98" s="242"/>
      <c r="CZ98" s="242"/>
      <c r="DA98" s="242"/>
      <c r="DB98" s="242"/>
      <c r="DC98" s="243"/>
      <c r="DD98" s="241" t="s">
        <v>179</v>
      </c>
      <c r="DE98" s="242"/>
      <c r="DF98" s="242"/>
      <c r="DG98" s="242"/>
      <c r="DH98" s="242"/>
      <c r="DI98" s="242"/>
      <c r="DJ98" s="242"/>
      <c r="DK98" s="242"/>
      <c r="DL98" s="242"/>
      <c r="DM98" s="242"/>
      <c r="DN98" s="242"/>
      <c r="DO98" s="242"/>
      <c r="DP98" s="242"/>
      <c r="DQ98" s="243"/>
      <c r="DR98" s="241" t="s">
        <v>180</v>
      </c>
      <c r="DS98" s="242"/>
      <c r="DT98" s="242"/>
      <c r="DU98" s="242"/>
      <c r="DV98" s="242"/>
      <c r="DW98" s="242"/>
      <c r="DX98" s="242"/>
      <c r="DY98" s="242"/>
      <c r="DZ98" s="242"/>
      <c r="EA98" s="242"/>
      <c r="EB98" s="242"/>
      <c r="EC98" s="242"/>
      <c r="ED98" s="242"/>
      <c r="EE98" s="243"/>
      <c r="EF98" s="241" t="s">
        <v>178</v>
      </c>
      <c r="EG98" s="242"/>
      <c r="EH98" s="242"/>
      <c r="EI98" s="242"/>
      <c r="EJ98" s="242"/>
      <c r="EK98" s="242"/>
      <c r="EL98" s="242"/>
      <c r="EM98" s="242"/>
      <c r="EN98" s="242"/>
      <c r="EO98" s="242"/>
      <c r="EP98" s="242"/>
      <c r="EQ98" s="242"/>
      <c r="ER98" s="242"/>
      <c r="ES98" s="243"/>
      <c r="ET98" s="241" t="s">
        <v>179</v>
      </c>
      <c r="EU98" s="242"/>
      <c r="EV98" s="242"/>
      <c r="EW98" s="242"/>
      <c r="EX98" s="242"/>
      <c r="EY98" s="242"/>
      <c r="EZ98" s="242"/>
      <c r="FA98" s="242"/>
      <c r="FB98" s="242"/>
      <c r="FC98" s="242"/>
      <c r="FD98" s="242"/>
      <c r="FE98" s="242"/>
      <c r="FF98" s="242"/>
      <c r="FG98" s="243"/>
      <c r="FH98" s="241" t="s">
        <v>180</v>
      </c>
      <c r="FI98" s="242"/>
      <c r="FJ98" s="242"/>
      <c r="FK98" s="242"/>
      <c r="FL98" s="242"/>
      <c r="FM98" s="242"/>
      <c r="FN98" s="242"/>
      <c r="FO98" s="242"/>
      <c r="FP98" s="242"/>
      <c r="FQ98" s="242"/>
      <c r="FR98" s="242"/>
      <c r="FS98" s="242"/>
      <c r="FT98" s="242"/>
      <c r="FU98" s="243"/>
    </row>
    <row r="99" spans="1:177" ht="15">
      <c r="A99" s="244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6"/>
      <c r="W99" s="244"/>
      <c r="X99" s="245"/>
      <c r="Y99" s="245"/>
      <c r="Z99" s="245"/>
      <c r="AA99" s="245"/>
      <c r="AB99" s="245"/>
      <c r="AC99" s="245"/>
      <c r="AD99" s="245"/>
      <c r="AE99" s="246"/>
      <c r="AF99" s="244"/>
      <c r="AG99" s="245"/>
      <c r="AH99" s="245"/>
      <c r="AI99" s="245"/>
      <c r="AJ99" s="245"/>
      <c r="AK99" s="245"/>
      <c r="AL99" s="245"/>
      <c r="AM99" s="245"/>
      <c r="AN99" s="245"/>
      <c r="AO99" s="246"/>
      <c r="AP99" s="244"/>
      <c r="AQ99" s="245"/>
      <c r="AR99" s="245"/>
      <c r="AS99" s="245"/>
      <c r="AT99" s="245"/>
      <c r="AU99" s="245"/>
      <c r="AV99" s="245"/>
      <c r="AW99" s="245"/>
      <c r="AX99" s="245"/>
      <c r="AY99" s="246"/>
      <c r="AZ99" s="256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257"/>
      <c r="BL99" s="257"/>
      <c r="BM99" s="258"/>
      <c r="BN99" s="244"/>
      <c r="BO99" s="245"/>
      <c r="BP99" s="245"/>
      <c r="BQ99" s="245"/>
      <c r="BR99" s="245"/>
      <c r="BS99" s="245"/>
      <c r="BT99" s="245"/>
      <c r="BU99" s="245"/>
      <c r="BV99" s="245"/>
      <c r="BW99" s="245"/>
      <c r="BX99" s="245"/>
      <c r="BY99" s="245"/>
      <c r="BZ99" s="245"/>
      <c r="CA99" s="246"/>
      <c r="CB99" s="244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6"/>
      <c r="CP99" s="244"/>
      <c r="CQ99" s="245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  <c r="DB99" s="245"/>
      <c r="DC99" s="246"/>
      <c r="DD99" s="244"/>
      <c r="DE99" s="245"/>
      <c r="DF99" s="245"/>
      <c r="DG99" s="245"/>
      <c r="DH99" s="245"/>
      <c r="DI99" s="245"/>
      <c r="DJ99" s="245"/>
      <c r="DK99" s="245"/>
      <c r="DL99" s="245"/>
      <c r="DM99" s="245"/>
      <c r="DN99" s="245"/>
      <c r="DO99" s="245"/>
      <c r="DP99" s="245"/>
      <c r="DQ99" s="246"/>
      <c r="DR99" s="244"/>
      <c r="DS99" s="245"/>
      <c r="DT99" s="245"/>
      <c r="DU99" s="245"/>
      <c r="DV99" s="245"/>
      <c r="DW99" s="245"/>
      <c r="DX99" s="245"/>
      <c r="DY99" s="245"/>
      <c r="DZ99" s="245"/>
      <c r="EA99" s="245"/>
      <c r="EB99" s="245"/>
      <c r="EC99" s="245"/>
      <c r="ED99" s="245"/>
      <c r="EE99" s="246"/>
      <c r="EF99" s="244"/>
      <c r="EG99" s="245"/>
      <c r="EH99" s="245"/>
      <c r="EI99" s="245"/>
      <c r="EJ99" s="245"/>
      <c r="EK99" s="245"/>
      <c r="EL99" s="245"/>
      <c r="EM99" s="245"/>
      <c r="EN99" s="245"/>
      <c r="EO99" s="245"/>
      <c r="EP99" s="245"/>
      <c r="EQ99" s="245"/>
      <c r="ER99" s="245"/>
      <c r="ES99" s="246"/>
      <c r="ET99" s="244"/>
      <c r="EU99" s="245"/>
      <c r="EV99" s="245"/>
      <c r="EW99" s="245"/>
      <c r="EX99" s="245"/>
      <c r="EY99" s="245"/>
      <c r="EZ99" s="245"/>
      <c r="FA99" s="245"/>
      <c r="FB99" s="245"/>
      <c r="FC99" s="245"/>
      <c r="FD99" s="245"/>
      <c r="FE99" s="245"/>
      <c r="FF99" s="245"/>
      <c r="FG99" s="246"/>
      <c r="FH99" s="244"/>
      <c r="FI99" s="245"/>
      <c r="FJ99" s="245"/>
      <c r="FK99" s="245"/>
      <c r="FL99" s="245"/>
      <c r="FM99" s="245"/>
      <c r="FN99" s="245"/>
      <c r="FO99" s="245"/>
      <c r="FP99" s="245"/>
      <c r="FQ99" s="245"/>
      <c r="FR99" s="245"/>
      <c r="FS99" s="245"/>
      <c r="FT99" s="245"/>
      <c r="FU99" s="246"/>
    </row>
    <row r="100" spans="1:177" ht="15">
      <c r="A100" s="111">
        <v>1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3"/>
      <c r="W100" s="224" t="s">
        <v>105</v>
      </c>
      <c r="X100" s="225"/>
      <c r="Y100" s="225"/>
      <c r="Z100" s="225"/>
      <c r="AA100" s="225"/>
      <c r="AB100" s="225"/>
      <c r="AC100" s="225"/>
      <c r="AD100" s="225"/>
      <c r="AE100" s="226"/>
      <c r="AF100" s="224" t="s">
        <v>255</v>
      </c>
      <c r="AG100" s="225"/>
      <c r="AH100" s="225"/>
      <c r="AI100" s="225"/>
      <c r="AJ100" s="225"/>
      <c r="AK100" s="225"/>
      <c r="AL100" s="225"/>
      <c r="AM100" s="225"/>
      <c r="AN100" s="225"/>
      <c r="AO100" s="226"/>
      <c r="AP100" s="224" t="s">
        <v>106</v>
      </c>
      <c r="AQ100" s="225"/>
      <c r="AR100" s="225"/>
      <c r="AS100" s="225"/>
      <c r="AT100" s="225"/>
      <c r="AU100" s="225"/>
      <c r="AV100" s="225"/>
      <c r="AW100" s="225"/>
      <c r="AX100" s="225"/>
      <c r="AY100" s="226"/>
      <c r="AZ100" s="247">
        <v>4</v>
      </c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9"/>
      <c r="BN100" s="111">
        <v>5</v>
      </c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3"/>
      <c r="CB100" s="111">
        <v>6</v>
      </c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3"/>
      <c r="CP100" s="111">
        <v>7</v>
      </c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3"/>
      <c r="DD100" s="111">
        <v>8</v>
      </c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3"/>
      <c r="DR100" s="111">
        <v>9</v>
      </c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3"/>
      <c r="EF100" s="111">
        <v>10</v>
      </c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3"/>
      <c r="ET100" s="111">
        <v>11</v>
      </c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3"/>
      <c r="FH100" s="111">
        <v>12</v>
      </c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3"/>
    </row>
    <row r="101" spans="1:177" ht="15">
      <c r="A101" s="237" t="s">
        <v>175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5"/>
      <c r="W101" s="232" t="s">
        <v>176</v>
      </c>
      <c r="X101" s="233"/>
      <c r="Y101" s="233"/>
      <c r="Z101" s="233"/>
      <c r="AA101" s="233"/>
      <c r="AB101" s="233"/>
      <c r="AC101" s="233"/>
      <c r="AD101" s="233"/>
      <c r="AE101" s="234"/>
      <c r="AF101" s="232"/>
      <c r="AG101" s="233"/>
      <c r="AH101" s="233"/>
      <c r="AI101" s="233"/>
      <c r="AJ101" s="233"/>
      <c r="AK101" s="233"/>
      <c r="AL101" s="233"/>
      <c r="AM101" s="233"/>
      <c r="AN101" s="233"/>
      <c r="AO101" s="234"/>
      <c r="AP101" s="235" t="s">
        <v>15</v>
      </c>
      <c r="AQ101" s="235"/>
      <c r="AR101" s="235"/>
      <c r="AS101" s="235"/>
      <c r="AT101" s="235"/>
      <c r="AU101" s="235"/>
      <c r="AV101" s="235"/>
      <c r="AW101" s="235"/>
      <c r="AX101" s="235"/>
      <c r="AY101" s="235"/>
      <c r="AZ101" s="120">
        <f>SUM(AZ102+AZ112)</f>
        <v>5978160.209999999</v>
      </c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2"/>
      <c r="BN101" s="238">
        <f>SUM(BN102+BN112)</f>
        <v>5941010.04</v>
      </c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40"/>
      <c r="CB101" s="238">
        <f>SUM(CB102+CB112)</f>
        <v>5941010.04</v>
      </c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  <c r="CM101" s="239"/>
      <c r="CN101" s="239"/>
      <c r="CO101" s="240"/>
      <c r="CP101" s="238">
        <f>SUM(CP102+CP112)</f>
        <v>5978160.209999999</v>
      </c>
      <c r="CQ101" s="239"/>
      <c r="CR101" s="239"/>
      <c r="CS101" s="239"/>
      <c r="CT101" s="239"/>
      <c r="CU101" s="239"/>
      <c r="CV101" s="239"/>
      <c r="CW101" s="239"/>
      <c r="CX101" s="239"/>
      <c r="CY101" s="239"/>
      <c r="CZ101" s="239"/>
      <c r="DA101" s="239"/>
      <c r="DB101" s="239"/>
      <c r="DC101" s="240"/>
      <c r="DD101" s="238">
        <f>SUM(DD102+DD112)</f>
        <v>5941010.04</v>
      </c>
      <c r="DE101" s="239"/>
      <c r="DF101" s="239"/>
      <c r="DG101" s="239"/>
      <c r="DH101" s="239"/>
      <c r="DI101" s="239"/>
      <c r="DJ101" s="239"/>
      <c r="DK101" s="239"/>
      <c r="DL101" s="239"/>
      <c r="DM101" s="239"/>
      <c r="DN101" s="239"/>
      <c r="DO101" s="239"/>
      <c r="DP101" s="239"/>
      <c r="DQ101" s="240"/>
      <c r="DR101" s="238">
        <f>SUM(DR102+DR112)</f>
        <v>5941010.04</v>
      </c>
      <c r="DS101" s="239"/>
      <c r="DT101" s="239"/>
      <c r="DU101" s="239"/>
      <c r="DV101" s="239"/>
      <c r="DW101" s="239"/>
      <c r="DX101" s="239"/>
      <c r="DY101" s="239"/>
      <c r="DZ101" s="239"/>
      <c r="EA101" s="239"/>
      <c r="EB101" s="239"/>
      <c r="EC101" s="239"/>
      <c r="ED101" s="239"/>
      <c r="EE101" s="240"/>
      <c r="EF101" s="238">
        <f>SUM(EF102+EF112)</f>
        <v>0</v>
      </c>
      <c r="EG101" s="239"/>
      <c r="EH101" s="239"/>
      <c r="EI101" s="239"/>
      <c r="EJ101" s="239"/>
      <c r="EK101" s="239"/>
      <c r="EL101" s="239"/>
      <c r="EM101" s="239"/>
      <c r="EN101" s="239"/>
      <c r="EO101" s="239"/>
      <c r="EP101" s="239"/>
      <c r="EQ101" s="239"/>
      <c r="ER101" s="239"/>
      <c r="ES101" s="240"/>
      <c r="ET101" s="238">
        <f>SUM(ET102+ET112)</f>
        <v>0</v>
      </c>
      <c r="EU101" s="239"/>
      <c r="EV101" s="239"/>
      <c r="EW101" s="239"/>
      <c r="EX101" s="239"/>
      <c r="EY101" s="239"/>
      <c r="EZ101" s="239"/>
      <c r="FA101" s="239"/>
      <c r="FB101" s="239"/>
      <c r="FC101" s="239"/>
      <c r="FD101" s="239"/>
      <c r="FE101" s="239"/>
      <c r="FF101" s="239"/>
      <c r="FG101" s="240"/>
      <c r="FH101" s="238">
        <f>SUM(FH102+FH112)</f>
        <v>0</v>
      </c>
      <c r="FI101" s="239"/>
      <c r="FJ101" s="239"/>
      <c r="FK101" s="239"/>
      <c r="FL101" s="239"/>
      <c r="FM101" s="239"/>
      <c r="FN101" s="239"/>
      <c r="FO101" s="239"/>
      <c r="FP101" s="239"/>
      <c r="FQ101" s="239"/>
      <c r="FR101" s="239"/>
      <c r="FS101" s="239"/>
      <c r="FT101" s="239"/>
      <c r="FU101" s="240"/>
    </row>
    <row r="102" spans="1:177" ht="15">
      <c r="A102" s="237" t="s">
        <v>183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5"/>
      <c r="W102" s="232" t="s">
        <v>182</v>
      </c>
      <c r="X102" s="233"/>
      <c r="Y102" s="233"/>
      <c r="Z102" s="233"/>
      <c r="AA102" s="233"/>
      <c r="AB102" s="233"/>
      <c r="AC102" s="233"/>
      <c r="AD102" s="233"/>
      <c r="AE102" s="234"/>
      <c r="AF102" s="232"/>
      <c r="AG102" s="233"/>
      <c r="AH102" s="233"/>
      <c r="AI102" s="233"/>
      <c r="AJ102" s="233"/>
      <c r="AK102" s="233"/>
      <c r="AL102" s="233"/>
      <c r="AM102" s="233"/>
      <c r="AN102" s="233"/>
      <c r="AO102" s="234"/>
      <c r="AP102" s="235" t="s">
        <v>15</v>
      </c>
      <c r="AQ102" s="235"/>
      <c r="AR102" s="235"/>
      <c r="AS102" s="235"/>
      <c r="AT102" s="235"/>
      <c r="AU102" s="235"/>
      <c r="AV102" s="235"/>
      <c r="AW102" s="235"/>
      <c r="AX102" s="235"/>
      <c r="AY102" s="235"/>
      <c r="AZ102" s="236">
        <f>CP102</f>
        <v>102047.68</v>
      </c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0">
        <f>SUM(BN104:CA111)</f>
        <v>0</v>
      </c>
      <c r="BO102" s="230"/>
      <c r="BP102" s="230"/>
      <c r="BQ102" s="230"/>
      <c r="BR102" s="230"/>
      <c r="BS102" s="230"/>
      <c r="BT102" s="230"/>
      <c r="BU102" s="230"/>
      <c r="BV102" s="230"/>
      <c r="BW102" s="230"/>
      <c r="BX102" s="230"/>
      <c r="BY102" s="230"/>
      <c r="BZ102" s="230"/>
      <c r="CA102" s="230"/>
      <c r="CB102" s="230">
        <f>SUM(CB104:CO111)</f>
        <v>0</v>
      </c>
      <c r="CC102" s="230"/>
      <c r="CD102" s="230"/>
      <c r="CE102" s="230"/>
      <c r="CF102" s="230"/>
      <c r="CG102" s="230"/>
      <c r="CH102" s="230"/>
      <c r="CI102" s="230"/>
      <c r="CJ102" s="230"/>
      <c r="CK102" s="230"/>
      <c r="CL102" s="230"/>
      <c r="CM102" s="230"/>
      <c r="CN102" s="230"/>
      <c r="CO102" s="230"/>
      <c r="CP102" s="230">
        <f>SUM(CP104:DC111)</f>
        <v>102047.68</v>
      </c>
      <c r="CQ102" s="230"/>
      <c r="CR102" s="230"/>
      <c r="CS102" s="230"/>
      <c r="CT102" s="230"/>
      <c r="CU102" s="230"/>
      <c r="CV102" s="230"/>
      <c r="CW102" s="230"/>
      <c r="CX102" s="230"/>
      <c r="CY102" s="230"/>
      <c r="CZ102" s="230"/>
      <c r="DA102" s="230"/>
      <c r="DB102" s="230"/>
      <c r="DC102" s="230"/>
      <c r="DD102" s="230">
        <f>SUM(DD104:DQ111)</f>
        <v>0</v>
      </c>
      <c r="DE102" s="230"/>
      <c r="DF102" s="230"/>
      <c r="DG102" s="230"/>
      <c r="DH102" s="230"/>
      <c r="DI102" s="230"/>
      <c r="DJ102" s="230"/>
      <c r="DK102" s="230"/>
      <c r="DL102" s="230"/>
      <c r="DM102" s="230"/>
      <c r="DN102" s="230"/>
      <c r="DO102" s="230"/>
      <c r="DP102" s="230"/>
      <c r="DQ102" s="230"/>
      <c r="DR102" s="230">
        <f>SUM(DR104:EE111)</f>
        <v>0</v>
      </c>
      <c r="DS102" s="230"/>
      <c r="DT102" s="230"/>
      <c r="DU102" s="230"/>
      <c r="DV102" s="230"/>
      <c r="DW102" s="230"/>
      <c r="DX102" s="230"/>
      <c r="DY102" s="230"/>
      <c r="DZ102" s="230"/>
      <c r="EA102" s="230"/>
      <c r="EB102" s="230"/>
      <c r="EC102" s="230"/>
      <c r="ED102" s="230"/>
      <c r="EE102" s="230"/>
      <c r="EF102" s="230">
        <f>SUM(EF104:ES111)</f>
        <v>0</v>
      </c>
      <c r="EG102" s="230"/>
      <c r="EH102" s="230"/>
      <c r="EI102" s="230"/>
      <c r="EJ102" s="230"/>
      <c r="EK102" s="230"/>
      <c r="EL102" s="230"/>
      <c r="EM102" s="230"/>
      <c r="EN102" s="230"/>
      <c r="EO102" s="230"/>
      <c r="EP102" s="230"/>
      <c r="EQ102" s="230"/>
      <c r="ER102" s="230"/>
      <c r="ES102" s="230"/>
      <c r="ET102" s="229">
        <f>SUM(ET104:FG111)</f>
        <v>0</v>
      </c>
      <c r="EU102" s="229"/>
      <c r="EV102" s="229"/>
      <c r="EW102" s="229"/>
      <c r="EX102" s="229"/>
      <c r="EY102" s="229"/>
      <c r="EZ102" s="229"/>
      <c r="FA102" s="229"/>
      <c r="FB102" s="229"/>
      <c r="FC102" s="229"/>
      <c r="FD102" s="229"/>
      <c r="FE102" s="229"/>
      <c r="FF102" s="229"/>
      <c r="FG102" s="229"/>
      <c r="FH102" s="229">
        <f>SUM(FH104:FU111)</f>
        <v>0</v>
      </c>
      <c r="FI102" s="229"/>
      <c r="FJ102" s="229"/>
      <c r="FK102" s="229"/>
      <c r="FL102" s="229"/>
      <c r="FM102" s="229"/>
      <c r="FN102" s="229"/>
      <c r="FO102" s="229"/>
      <c r="FP102" s="229"/>
      <c r="FQ102" s="229"/>
      <c r="FR102" s="229"/>
      <c r="FS102" s="229"/>
      <c r="FT102" s="229"/>
      <c r="FU102" s="229"/>
    </row>
    <row r="103" spans="1:177" ht="15">
      <c r="A103" s="231" t="s">
        <v>1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100"/>
      <c r="W103" s="224" t="s">
        <v>256</v>
      </c>
      <c r="X103" s="225"/>
      <c r="Y103" s="225"/>
      <c r="Z103" s="225"/>
      <c r="AA103" s="225"/>
      <c r="AB103" s="225"/>
      <c r="AC103" s="225"/>
      <c r="AD103" s="225"/>
      <c r="AE103" s="226"/>
      <c r="AF103" s="232"/>
      <c r="AG103" s="233"/>
      <c r="AH103" s="233"/>
      <c r="AI103" s="233"/>
      <c r="AJ103" s="233"/>
      <c r="AK103" s="233"/>
      <c r="AL103" s="233"/>
      <c r="AM103" s="233"/>
      <c r="AN103" s="233"/>
      <c r="AO103" s="234"/>
      <c r="AP103" s="235" t="s">
        <v>15</v>
      </c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0"/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0"/>
      <c r="CC103" s="230"/>
      <c r="CD103" s="230"/>
      <c r="CE103" s="230"/>
      <c r="CF103" s="230"/>
      <c r="CG103" s="230"/>
      <c r="CH103" s="230"/>
      <c r="CI103" s="230"/>
      <c r="CJ103" s="230"/>
      <c r="CK103" s="230"/>
      <c r="CL103" s="230"/>
      <c r="CM103" s="230"/>
      <c r="CN103" s="230"/>
      <c r="CO103" s="230"/>
      <c r="CP103" s="230"/>
      <c r="CQ103" s="230"/>
      <c r="CR103" s="230"/>
      <c r="CS103" s="230"/>
      <c r="CT103" s="230"/>
      <c r="CU103" s="230"/>
      <c r="CV103" s="230"/>
      <c r="CW103" s="230"/>
      <c r="CX103" s="230"/>
      <c r="CY103" s="230"/>
      <c r="CZ103" s="230"/>
      <c r="DA103" s="230"/>
      <c r="DB103" s="230"/>
      <c r="DC103" s="230"/>
      <c r="DD103" s="230"/>
      <c r="DE103" s="230"/>
      <c r="DF103" s="230"/>
      <c r="DG103" s="230"/>
      <c r="DH103" s="230"/>
      <c r="DI103" s="230"/>
      <c r="DJ103" s="230"/>
      <c r="DK103" s="230"/>
      <c r="DL103" s="230"/>
      <c r="DM103" s="230"/>
      <c r="DN103" s="230"/>
      <c r="DO103" s="230"/>
      <c r="DP103" s="230"/>
      <c r="DQ103" s="230"/>
      <c r="DR103" s="230"/>
      <c r="DS103" s="230"/>
      <c r="DT103" s="230"/>
      <c r="DU103" s="230"/>
      <c r="DV103" s="230"/>
      <c r="DW103" s="230"/>
      <c r="DX103" s="230"/>
      <c r="DY103" s="230"/>
      <c r="DZ103" s="230"/>
      <c r="EA103" s="230"/>
      <c r="EB103" s="230"/>
      <c r="EC103" s="230"/>
      <c r="ED103" s="230"/>
      <c r="EE103" s="230"/>
      <c r="EF103" s="230"/>
      <c r="EG103" s="230"/>
      <c r="EH103" s="230"/>
      <c r="EI103" s="230"/>
      <c r="EJ103" s="230"/>
      <c r="EK103" s="230"/>
      <c r="EL103" s="230"/>
      <c r="EM103" s="230"/>
      <c r="EN103" s="230"/>
      <c r="EO103" s="230"/>
      <c r="EP103" s="230"/>
      <c r="EQ103" s="230"/>
      <c r="ER103" s="230"/>
      <c r="ES103" s="230"/>
      <c r="ET103" s="229"/>
      <c r="EU103" s="229"/>
      <c r="EV103" s="229"/>
      <c r="EW103" s="229"/>
      <c r="EX103" s="229"/>
      <c r="EY103" s="229"/>
      <c r="EZ103" s="229"/>
      <c r="FA103" s="229"/>
      <c r="FB103" s="229"/>
      <c r="FC103" s="229"/>
      <c r="FD103" s="229"/>
      <c r="FE103" s="229"/>
      <c r="FF103" s="229"/>
      <c r="FG103" s="229"/>
      <c r="FH103" s="229"/>
      <c r="FI103" s="229"/>
      <c r="FJ103" s="229"/>
      <c r="FK103" s="229"/>
      <c r="FL103" s="229"/>
      <c r="FM103" s="229"/>
      <c r="FN103" s="229"/>
      <c r="FO103" s="229"/>
      <c r="FP103" s="229"/>
      <c r="FQ103" s="229"/>
      <c r="FR103" s="229"/>
      <c r="FS103" s="229"/>
      <c r="FT103" s="229"/>
      <c r="FU103" s="229"/>
    </row>
    <row r="104" spans="1:177" ht="15">
      <c r="A104" s="223" t="s">
        <v>257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2"/>
      <c r="W104" s="224" t="s">
        <v>258</v>
      </c>
      <c r="X104" s="225"/>
      <c r="Y104" s="225"/>
      <c r="Z104" s="225"/>
      <c r="AA104" s="225"/>
      <c r="AB104" s="225"/>
      <c r="AC104" s="225"/>
      <c r="AD104" s="225"/>
      <c r="AE104" s="226"/>
      <c r="AF104" s="224" t="s">
        <v>259</v>
      </c>
      <c r="AG104" s="225"/>
      <c r="AH104" s="225"/>
      <c r="AI104" s="225"/>
      <c r="AJ104" s="225"/>
      <c r="AK104" s="225"/>
      <c r="AL104" s="225"/>
      <c r="AM104" s="225"/>
      <c r="AN104" s="225"/>
      <c r="AO104" s="226"/>
      <c r="AP104" s="227" t="s">
        <v>15</v>
      </c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8">
        <f>496.37+6896.19+2360</f>
        <v>9752.56</v>
      </c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>
        <f>AZ104</f>
        <v>9752.56</v>
      </c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  <c r="DU104" s="222"/>
      <c r="DV104" s="222"/>
      <c r="DW104" s="222"/>
      <c r="DX104" s="222"/>
      <c r="DY104" s="222"/>
      <c r="DZ104" s="222"/>
      <c r="EA104" s="222"/>
      <c r="EB104" s="222"/>
      <c r="EC104" s="222"/>
      <c r="ED104" s="222"/>
      <c r="EE104" s="222"/>
      <c r="EF104" s="222"/>
      <c r="EG104" s="222"/>
      <c r="EH104" s="222"/>
      <c r="EI104" s="222"/>
      <c r="EJ104" s="222"/>
      <c r="EK104" s="222"/>
      <c r="EL104" s="222"/>
      <c r="EM104" s="222"/>
      <c r="EN104" s="222"/>
      <c r="EO104" s="222"/>
      <c r="EP104" s="222"/>
      <c r="EQ104" s="222"/>
      <c r="ER104" s="222"/>
      <c r="ES104" s="222"/>
      <c r="ET104" s="221"/>
      <c r="EU104" s="221"/>
      <c r="EV104" s="221"/>
      <c r="EW104" s="221"/>
      <c r="EX104" s="221"/>
      <c r="EY104" s="221"/>
      <c r="EZ104" s="221"/>
      <c r="FA104" s="221"/>
      <c r="FB104" s="221"/>
      <c r="FC104" s="221"/>
      <c r="FD104" s="221"/>
      <c r="FE104" s="221"/>
      <c r="FF104" s="221"/>
      <c r="FG104" s="221"/>
      <c r="FH104" s="221"/>
      <c r="FI104" s="221"/>
      <c r="FJ104" s="221"/>
      <c r="FK104" s="221"/>
      <c r="FL104" s="221"/>
      <c r="FM104" s="221"/>
      <c r="FN104" s="221"/>
      <c r="FO104" s="221"/>
      <c r="FP104" s="221"/>
      <c r="FQ104" s="221"/>
      <c r="FR104" s="221"/>
      <c r="FS104" s="221"/>
      <c r="FT104" s="221"/>
      <c r="FU104" s="221"/>
    </row>
    <row r="105" spans="1:177" ht="15">
      <c r="A105" s="223" t="s">
        <v>260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2"/>
      <c r="W105" s="224" t="s">
        <v>261</v>
      </c>
      <c r="X105" s="225"/>
      <c r="Y105" s="225"/>
      <c r="Z105" s="225"/>
      <c r="AA105" s="225"/>
      <c r="AB105" s="225"/>
      <c r="AC105" s="225"/>
      <c r="AD105" s="225"/>
      <c r="AE105" s="226"/>
      <c r="AF105" s="224" t="s">
        <v>297</v>
      </c>
      <c r="AG105" s="225"/>
      <c r="AH105" s="225"/>
      <c r="AI105" s="225"/>
      <c r="AJ105" s="225"/>
      <c r="AK105" s="225"/>
      <c r="AL105" s="225"/>
      <c r="AM105" s="225"/>
      <c r="AN105" s="225"/>
      <c r="AO105" s="226"/>
      <c r="AP105" s="227" t="s">
        <v>15</v>
      </c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1"/>
      <c r="EU105" s="221"/>
      <c r="EV105" s="221"/>
      <c r="EW105" s="221"/>
      <c r="EX105" s="221"/>
      <c r="EY105" s="221"/>
      <c r="EZ105" s="221"/>
      <c r="FA105" s="221"/>
      <c r="FB105" s="221"/>
      <c r="FC105" s="221"/>
      <c r="FD105" s="221"/>
      <c r="FE105" s="221"/>
      <c r="FF105" s="221"/>
      <c r="FG105" s="221"/>
      <c r="FH105" s="221"/>
      <c r="FI105" s="221"/>
      <c r="FJ105" s="221"/>
      <c r="FK105" s="221"/>
      <c r="FL105" s="221"/>
      <c r="FM105" s="221"/>
      <c r="FN105" s="221"/>
      <c r="FO105" s="221"/>
      <c r="FP105" s="221"/>
      <c r="FQ105" s="221"/>
      <c r="FR105" s="221"/>
      <c r="FS105" s="221"/>
      <c r="FT105" s="221"/>
      <c r="FU105" s="221"/>
    </row>
    <row r="106" spans="1:177" ht="15">
      <c r="A106" s="223" t="s">
        <v>262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2"/>
      <c r="W106" s="224" t="s">
        <v>263</v>
      </c>
      <c r="X106" s="225"/>
      <c r="Y106" s="225"/>
      <c r="Z106" s="225"/>
      <c r="AA106" s="225"/>
      <c r="AB106" s="225"/>
      <c r="AC106" s="225"/>
      <c r="AD106" s="225"/>
      <c r="AE106" s="226"/>
      <c r="AF106" s="224" t="s">
        <v>264</v>
      </c>
      <c r="AG106" s="225"/>
      <c r="AH106" s="225"/>
      <c r="AI106" s="225"/>
      <c r="AJ106" s="225"/>
      <c r="AK106" s="225"/>
      <c r="AL106" s="225"/>
      <c r="AM106" s="225"/>
      <c r="AN106" s="225"/>
      <c r="AO106" s="226"/>
      <c r="AP106" s="227" t="s">
        <v>15</v>
      </c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8">
        <v>70086.42</v>
      </c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>
        <f>AZ106</f>
        <v>70086.42</v>
      </c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1"/>
      <c r="EU106" s="221"/>
      <c r="EV106" s="221"/>
      <c r="EW106" s="221"/>
      <c r="EX106" s="221"/>
      <c r="EY106" s="221"/>
      <c r="EZ106" s="221"/>
      <c r="FA106" s="221"/>
      <c r="FB106" s="221"/>
      <c r="FC106" s="221"/>
      <c r="FD106" s="221"/>
      <c r="FE106" s="221"/>
      <c r="FF106" s="221"/>
      <c r="FG106" s="221"/>
      <c r="FH106" s="221"/>
      <c r="FI106" s="221"/>
      <c r="FJ106" s="221"/>
      <c r="FK106" s="221"/>
      <c r="FL106" s="221"/>
      <c r="FM106" s="221"/>
      <c r="FN106" s="221"/>
      <c r="FO106" s="221"/>
      <c r="FP106" s="221"/>
      <c r="FQ106" s="221"/>
      <c r="FR106" s="221"/>
      <c r="FS106" s="221"/>
      <c r="FT106" s="221"/>
      <c r="FU106" s="221"/>
    </row>
    <row r="107" spans="1:177" ht="15">
      <c r="A107" s="223" t="s">
        <v>265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2"/>
      <c r="W107" s="224" t="s">
        <v>266</v>
      </c>
      <c r="X107" s="225"/>
      <c r="Y107" s="225"/>
      <c r="Z107" s="225"/>
      <c r="AA107" s="225"/>
      <c r="AB107" s="225"/>
      <c r="AC107" s="225"/>
      <c r="AD107" s="225"/>
      <c r="AE107" s="226"/>
      <c r="AF107" s="224"/>
      <c r="AG107" s="225"/>
      <c r="AH107" s="225"/>
      <c r="AI107" s="225"/>
      <c r="AJ107" s="225"/>
      <c r="AK107" s="225"/>
      <c r="AL107" s="225"/>
      <c r="AM107" s="225"/>
      <c r="AN107" s="225"/>
      <c r="AO107" s="226"/>
      <c r="AP107" s="227" t="s">
        <v>15</v>
      </c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2"/>
      <c r="EF107" s="222"/>
      <c r="EG107" s="222"/>
      <c r="EH107" s="222"/>
      <c r="EI107" s="222"/>
      <c r="EJ107" s="222"/>
      <c r="EK107" s="222"/>
      <c r="EL107" s="222"/>
      <c r="EM107" s="222"/>
      <c r="EN107" s="222"/>
      <c r="EO107" s="222"/>
      <c r="EP107" s="222"/>
      <c r="EQ107" s="222"/>
      <c r="ER107" s="222"/>
      <c r="ES107" s="222"/>
      <c r="ET107" s="221"/>
      <c r="EU107" s="221"/>
      <c r="EV107" s="221"/>
      <c r="EW107" s="221"/>
      <c r="EX107" s="221"/>
      <c r="EY107" s="221"/>
      <c r="EZ107" s="221"/>
      <c r="FA107" s="221"/>
      <c r="FB107" s="221"/>
      <c r="FC107" s="221"/>
      <c r="FD107" s="221"/>
      <c r="FE107" s="221"/>
      <c r="FF107" s="221"/>
      <c r="FG107" s="221"/>
      <c r="FH107" s="221"/>
      <c r="FI107" s="221"/>
      <c r="FJ107" s="221"/>
      <c r="FK107" s="221"/>
      <c r="FL107" s="221"/>
      <c r="FM107" s="221"/>
      <c r="FN107" s="221"/>
      <c r="FO107" s="221"/>
      <c r="FP107" s="221"/>
      <c r="FQ107" s="221"/>
      <c r="FR107" s="221"/>
      <c r="FS107" s="221"/>
      <c r="FT107" s="221"/>
      <c r="FU107" s="221"/>
    </row>
    <row r="108" spans="1:177" ht="26.25" customHeight="1">
      <c r="A108" s="223" t="s">
        <v>267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2"/>
      <c r="W108" s="224" t="s">
        <v>268</v>
      </c>
      <c r="X108" s="225"/>
      <c r="Y108" s="225"/>
      <c r="Z108" s="225"/>
      <c r="AA108" s="225"/>
      <c r="AB108" s="225"/>
      <c r="AC108" s="225"/>
      <c r="AD108" s="225"/>
      <c r="AE108" s="226"/>
      <c r="AF108" s="224" t="s">
        <v>269</v>
      </c>
      <c r="AG108" s="225"/>
      <c r="AH108" s="225"/>
      <c r="AI108" s="225"/>
      <c r="AJ108" s="225"/>
      <c r="AK108" s="225"/>
      <c r="AL108" s="225"/>
      <c r="AM108" s="225"/>
      <c r="AN108" s="225"/>
      <c r="AO108" s="226"/>
      <c r="AP108" s="227" t="s">
        <v>15</v>
      </c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8">
        <f>3944.7</f>
        <v>3944.7</v>
      </c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>
        <f>AZ108</f>
        <v>3944.7</v>
      </c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  <c r="DU108" s="222"/>
      <c r="DV108" s="222"/>
      <c r="DW108" s="222"/>
      <c r="DX108" s="222"/>
      <c r="DY108" s="222"/>
      <c r="DZ108" s="222"/>
      <c r="EA108" s="222"/>
      <c r="EB108" s="222"/>
      <c r="EC108" s="222"/>
      <c r="ED108" s="222"/>
      <c r="EE108" s="222"/>
      <c r="EF108" s="222"/>
      <c r="EG108" s="222"/>
      <c r="EH108" s="222"/>
      <c r="EI108" s="222"/>
      <c r="EJ108" s="222"/>
      <c r="EK108" s="222"/>
      <c r="EL108" s="222"/>
      <c r="EM108" s="222"/>
      <c r="EN108" s="222"/>
      <c r="EO108" s="222"/>
      <c r="EP108" s="222"/>
      <c r="EQ108" s="222"/>
      <c r="ER108" s="222"/>
      <c r="ES108" s="222"/>
      <c r="ET108" s="221"/>
      <c r="EU108" s="221"/>
      <c r="EV108" s="221"/>
      <c r="EW108" s="221"/>
      <c r="EX108" s="221"/>
      <c r="EY108" s="221"/>
      <c r="EZ108" s="221"/>
      <c r="FA108" s="221"/>
      <c r="FB108" s="221"/>
      <c r="FC108" s="221"/>
      <c r="FD108" s="221"/>
      <c r="FE108" s="221"/>
      <c r="FF108" s="221"/>
      <c r="FG108" s="221"/>
      <c r="FH108" s="221"/>
      <c r="FI108" s="221"/>
      <c r="FJ108" s="221"/>
      <c r="FK108" s="221"/>
      <c r="FL108" s="221"/>
      <c r="FM108" s="221"/>
      <c r="FN108" s="221"/>
      <c r="FO108" s="221"/>
      <c r="FP108" s="221"/>
      <c r="FQ108" s="221"/>
      <c r="FR108" s="221"/>
      <c r="FS108" s="221"/>
      <c r="FT108" s="221"/>
      <c r="FU108" s="221"/>
    </row>
    <row r="109" spans="1:177" ht="15">
      <c r="A109" s="223" t="s">
        <v>270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2"/>
      <c r="W109" s="224" t="s">
        <v>271</v>
      </c>
      <c r="X109" s="225"/>
      <c r="Y109" s="225"/>
      <c r="Z109" s="225"/>
      <c r="AA109" s="225"/>
      <c r="AB109" s="225"/>
      <c r="AC109" s="225"/>
      <c r="AD109" s="225"/>
      <c r="AE109" s="226"/>
      <c r="AF109" s="224" t="s">
        <v>272</v>
      </c>
      <c r="AG109" s="225"/>
      <c r="AH109" s="225"/>
      <c r="AI109" s="225"/>
      <c r="AJ109" s="225"/>
      <c r="AK109" s="225"/>
      <c r="AL109" s="225"/>
      <c r="AM109" s="225"/>
      <c r="AN109" s="225"/>
      <c r="AO109" s="226"/>
      <c r="AP109" s="227" t="s">
        <v>15</v>
      </c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8">
        <f>2000+6800+9464</f>
        <v>18264</v>
      </c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>
        <f>AZ109</f>
        <v>18264</v>
      </c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22"/>
      <c r="EO109" s="222"/>
      <c r="EP109" s="222"/>
      <c r="EQ109" s="222"/>
      <c r="ER109" s="222"/>
      <c r="ES109" s="222"/>
      <c r="ET109" s="221"/>
      <c r="EU109" s="221"/>
      <c r="EV109" s="221"/>
      <c r="EW109" s="221"/>
      <c r="EX109" s="221"/>
      <c r="EY109" s="221"/>
      <c r="EZ109" s="221"/>
      <c r="FA109" s="221"/>
      <c r="FB109" s="221"/>
      <c r="FC109" s="221"/>
      <c r="FD109" s="221"/>
      <c r="FE109" s="221"/>
      <c r="FF109" s="221"/>
      <c r="FG109" s="221"/>
      <c r="FH109" s="221"/>
      <c r="FI109" s="221"/>
      <c r="FJ109" s="221"/>
      <c r="FK109" s="221"/>
      <c r="FL109" s="221"/>
      <c r="FM109" s="221"/>
      <c r="FN109" s="221"/>
      <c r="FO109" s="221"/>
      <c r="FP109" s="221"/>
      <c r="FQ109" s="221"/>
      <c r="FR109" s="221"/>
      <c r="FS109" s="221"/>
      <c r="FT109" s="221"/>
      <c r="FU109" s="221"/>
    </row>
    <row r="110" spans="1:177" ht="15">
      <c r="A110" s="223" t="s">
        <v>273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2"/>
      <c r="W110" s="224" t="s">
        <v>274</v>
      </c>
      <c r="X110" s="225"/>
      <c r="Y110" s="225"/>
      <c r="Z110" s="225"/>
      <c r="AA110" s="225"/>
      <c r="AB110" s="225"/>
      <c r="AC110" s="225"/>
      <c r="AD110" s="225"/>
      <c r="AE110" s="226"/>
      <c r="AF110" s="224" t="s">
        <v>275</v>
      </c>
      <c r="AG110" s="225"/>
      <c r="AH110" s="225"/>
      <c r="AI110" s="225"/>
      <c r="AJ110" s="225"/>
      <c r="AK110" s="225"/>
      <c r="AL110" s="225"/>
      <c r="AM110" s="225"/>
      <c r="AN110" s="225"/>
      <c r="AO110" s="226"/>
      <c r="AP110" s="227" t="s">
        <v>15</v>
      </c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2"/>
      <c r="BO110" s="222"/>
      <c r="BP110" s="222"/>
      <c r="BQ110" s="222"/>
      <c r="BR110" s="222"/>
      <c r="BS110" s="222"/>
      <c r="BT110" s="222"/>
      <c r="BU110" s="222"/>
      <c r="BV110" s="222"/>
      <c r="BW110" s="222"/>
      <c r="BX110" s="222"/>
      <c r="BY110" s="222"/>
      <c r="BZ110" s="222"/>
      <c r="CA110" s="222"/>
      <c r="CB110" s="222"/>
      <c r="CC110" s="222"/>
      <c r="CD110" s="222"/>
      <c r="CE110" s="222"/>
      <c r="CF110" s="222"/>
      <c r="CG110" s="222"/>
      <c r="CH110" s="222"/>
      <c r="CI110" s="222"/>
      <c r="CJ110" s="222"/>
      <c r="CK110" s="222"/>
      <c r="CL110" s="222"/>
      <c r="CM110" s="222"/>
      <c r="CN110" s="222"/>
      <c r="CO110" s="222"/>
      <c r="CP110" s="222"/>
      <c r="CQ110" s="222"/>
      <c r="CR110" s="222"/>
      <c r="CS110" s="222"/>
      <c r="CT110" s="222"/>
      <c r="CU110" s="222"/>
      <c r="CV110" s="222"/>
      <c r="CW110" s="222"/>
      <c r="CX110" s="222"/>
      <c r="CY110" s="222"/>
      <c r="CZ110" s="222"/>
      <c r="DA110" s="222"/>
      <c r="DB110" s="222"/>
      <c r="DC110" s="222"/>
      <c r="DD110" s="222"/>
      <c r="DE110" s="222"/>
      <c r="DF110" s="222"/>
      <c r="DG110" s="222"/>
      <c r="DH110" s="222"/>
      <c r="DI110" s="222"/>
      <c r="DJ110" s="222"/>
      <c r="DK110" s="222"/>
      <c r="DL110" s="222"/>
      <c r="DM110" s="222"/>
      <c r="DN110" s="222"/>
      <c r="DO110" s="222"/>
      <c r="DP110" s="222"/>
      <c r="DQ110" s="222"/>
      <c r="DR110" s="222"/>
      <c r="DS110" s="222"/>
      <c r="DT110" s="222"/>
      <c r="DU110" s="222"/>
      <c r="DV110" s="222"/>
      <c r="DW110" s="222"/>
      <c r="DX110" s="222"/>
      <c r="DY110" s="222"/>
      <c r="DZ110" s="222"/>
      <c r="EA110" s="222"/>
      <c r="EB110" s="222"/>
      <c r="EC110" s="222"/>
      <c r="ED110" s="222"/>
      <c r="EE110" s="222"/>
      <c r="EF110" s="222"/>
      <c r="EG110" s="222"/>
      <c r="EH110" s="222"/>
      <c r="EI110" s="222"/>
      <c r="EJ110" s="222"/>
      <c r="EK110" s="222"/>
      <c r="EL110" s="222"/>
      <c r="EM110" s="222"/>
      <c r="EN110" s="222"/>
      <c r="EO110" s="222"/>
      <c r="EP110" s="222"/>
      <c r="EQ110" s="222"/>
      <c r="ER110" s="222"/>
      <c r="ES110" s="222"/>
      <c r="ET110" s="221"/>
      <c r="EU110" s="221"/>
      <c r="EV110" s="221"/>
      <c r="EW110" s="221"/>
      <c r="EX110" s="221"/>
      <c r="EY110" s="221"/>
      <c r="EZ110" s="221"/>
      <c r="FA110" s="221"/>
      <c r="FB110" s="221"/>
      <c r="FC110" s="221"/>
      <c r="FD110" s="221"/>
      <c r="FE110" s="221"/>
      <c r="FF110" s="221"/>
      <c r="FG110" s="221"/>
      <c r="FH110" s="221"/>
      <c r="FI110" s="221"/>
      <c r="FJ110" s="221"/>
      <c r="FK110" s="221"/>
      <c r="FL110" s="221"/>
      <c r="FM110" s="221"/>
      <c r="FN110" s="221"/>
      <c r="FO110" s="221"/>
      <c r="FP110" s="221"/>
      <c r="FQ110" s="221"/>
      <c r="FR110" s="221"/>
      <c r="FS110" s="221"/>
      <c r="FT110" s="221"/>
      <c r="FU110" s="221"/>
    </row>
    <row r="111" spans="1:177" ht="15">
      <c r="A111" s="223" t="s">
        <v>276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2"/>
      <c r="W111" s="224" t="s">
        <v>277</v>
      </c>
      <c r="X111" s="225"/>
      <c r="Y111" s="225"/>
      <c r="Z111" s="225"/>
      <c r="AA111" s="225"/>
      <c r="AB111" s="225"/>
      <c r="AC111" s="225"/>
      <c r="AD111" s="225"/>
      <c r="AE111" s="226"/>
      <c r="AF111" s="224" t="s">
        <v>278</v>
      </c>
      <c r="AG111" s="225"/>
      <c r="AH111" s="225"/>
      <c r="AI111" s="225"/>
      <c r="AJ111" s="225"/>
      <c r="AK111" s="225"/>
      <c r="AL111" s="225"/>
      <c r="AM111" s="225"/>
      <c r="AN111" s="225"/>
      <c r="AO111" s="226"/>
      <c r="AP111" s="227" t="s">
        <v>15</v>
      </c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22"/>
      <c r="DV111" s="222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2"/>
      <c r="EG111" s="222"/>
      <c r="EH111" s="222"/>
      <c r="EI111" s="222"/>
      <c r="EJ111" s="222"/>
      <c r="EK111" s="222"/>
      <c r="EL111" s="222"/>
      <c r="EM111" s="222"/>
      <c r="EN111" s="222"/>
      <c r="EO111" s="222"/>
      <c r="EP111" s="222"/>
      <c r="EQ111" s="222"/>
      <c r="ER111" s="222"/>
      <c r="ES111" s="222"/>
      <c r="ET111" s="221"/>
      <c r="EU111" s="221"/>
      <c r="EV111" s="221"/>
      <c r="EW111" s="221"/>
      <c r="EX111" s="221"/>
      <c r="EY111" s="221"/>
      <c r="EZ111" s="221"/>
      <c r="FA111" s="221"/>
      <c r="FB111" s="221"/>
      <c r="FC111" s="221"/>
      <c r="FD111" s="221"/>
      <c r="FE111" s="221"/>
      <c r="FF111" s="221"/>
      <c r="FG111" s="221"/>
      <c r="FH111" s="221"/>
      <c r="FI111" s="221"/>
      <c r="FJ111" s="221"/>
      <c r="FK111" s="221"/>
      <c r="FL111" s="221"/>
      <c r="FM111" s="221"/>
      <c r="FN111" s="221"/>
      <c r="FO111" s="221"/>
      <c r="FP111" s="221"/>
      <c r="FQ111" s="221"/>
      <c r="FR111" s="221"/>
      <c r="FS111" s="221"/>
      <c r="FT111" s="221"/>
      <c r="FU111" s="221"/>
    </row>
    <row r="112" spans="1:177" ht="15">
      <c r="A112" s="237" t="s">
        <v>185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5"/>
      <c r="W112" s="232" t="s">
        <v>184</v>
      </c>
      <c r="X112" s="233"/>
      <c r="Y112" s="233"/>
      <c r="Z112" s="233"/>
      <c r="AA112" s="233"/>
      <c r="AB112" s="233"/>
      <c r="AC112" s="233"/>
      <c r="AD112" s="233"/>
      <c r="AE112" s="234"/>
      <c r="AF112" s="232"/>
      <c r="AG112" s="233"/>
      <c r="AH112" s="233"/>
      <c r="AI112" s="233"/>
      <c r="AJ112" s="233"/>
      <c r="AK112" s="233"/>
      <c r="AL112" s="233"/>
      <c r="AM112" s="233"/>
      <c r="AN112" s="233"/>
      <c r="AO112" s="234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29">
        <f>SUM(AZ114:BM127)</f>
        <v>5876112.529999999</v>
      </c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>
        <f>SUM(BN114:CA127)</f>
        <v>5941010.04</v>
      </c>
      <c r="BO112" s="229"/>
      <c r="BP112" s="229"/>
      <c r="BQ112" s="229"/>
      <c r="BR112" s="229"/>
      <c r="BS112" s="229"/>
      <c r="BT112" s="229"/>
      <c r="BU112" s="229"/>
      <c r="BV112" s="229"/>
      <c r="BW112" s="229"/>
      <c r="BX112" s="229"/>
      <c r="BY112" s="229"/>
      <c r="BZ112" s="229"/>
      <c r="CA112" s="229"/>
      <c r="CB112" s="229">
        <f>SUM(CB114:CO127)</f>
        <v>5941010.04</v>
      </c>
      <c r="CC112" s="229"/>
      <c r="CD112" s="229"/>
      <c r="CE112" s="229"/>
      <c r="CF112" s="229"/>
      <c r="CG112" s="229"/>
      <c r="CH112" s="229"/>
      <c r="CI112" s="229"/>
      <c r="CJ112" s="229"/>
      <c r="CK112" s="229"/>
      <c r="CL112" s="229"/>
      <c r="CM112" s="229"/>
      <c r="CN112" s="229"/>
      <c r="CO112" s="229"/>
      <c r="CP112" s="229">
        <f>SUM(CP114:DC127)</f>
        <v>5876112.529999999</v>
      </c>
      <c r="CQ112" s="229"/>
      <c r="CR112" s="229"/>
      <c r="CS112" s="229"/>
      <c r="CT112" s="229"/>
      <c r="CU112" s="229"/>
      <c r="CV112" s="229"/>
      <c r="CW112" s="229"/>
      <c r="CX112" s="229"/>
      <c r="CY112" s="229"/>
      <c r="CZ112" s="229"/>
      <c r="DA112" s="229"/>
      <c r="DB112" s="229"/>
      <c r="DC112" s="229"/>
      <c r="DD112" s="229">
        <f>SUM(DD114:DQ127)</f>
        <v>5941010.04</v>
      </c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>
        <f>SUM(DR114:EE127)</f>
        <v>5941010.04</v>
      </c>
      <c r="DS112" s="229"/>
      <c r="DT112" s="229"/>
      <c r="DU112" s="229"/>
      <c r="DV112" s="229"/>
      <c r="DW112" s="229"/>
      <c r="DX112" s="229"/>
      <c r="DY112" s="229"/>
      <c r="DZ112" s="229"/>
      <c r="EA112" s="229"/>
      <c r="EB112" s="229"/>
      <c r="EC112" s="229"/>
      <c r="ED112" s="229"/>
      <c r="EE112" s="229"/>
      <c r="EF112" s="229">
        <f>SUM(EF114:ES124)</f>
        <v>0</v>
      </c>
      <c r="EG112" s="229"/>
      <c r="EH112" s="229"/>
      <c r="EI112" s="229"/>
      <c r="EJ112" s="229"/>
      <c r="EK112" s="229"/>
      <c r="EL112" s="229"/>
      <c r="EM112" s="229"/>
      <c r="EN112" s="229"/>
      <c r="EO112" s="229"/>
      <c r="EP112" s="229"/>
      <c r="EQ112" s="229"/>
      <c r="ER112" s="229"/>
      <c r="ES112" s="229"/>
      <c r="ET112" s="229">
        <f>SUM(ET114:FG124)</f>
        <v>0</v>
      </c>
      <c r="EU112" s="229"/>
      <c r="EV112" s="229"/>
      <c r="EW112" s="229"/>
      <c r="EX112" s="229"/>
      <c r="EY112" s="229"/>
      <c r="EZ112" s="229"/>
      <c r="FA112" s="229"/>
      <c r="FB112" s="229"/>
      <c r="FC112" s="229"/>
      <c r="FD112" s="229"/>
      <c r="FE112" s="229"/>
      <c r="FF112" s="229"/>
      <c r="FG112" s="229"/>
      <c r="FH112" s="229">
        <f>SUM(FH114:FU124)</f>
        <v>0</v>
      </c>
      <c r="FI112" s="229"/>
      <c r="FJ112" s="229"/>
      <c r="FK112" s="229"/>
      <c r="FL112" s="229"/>
      <c r="FM112" s="229"/>
      <c r="FN112" s="229"/>
      <c r="FO112" s="229"/>
      <c r="FP112" s="229"/>
      <c r="FQ112" s="229"/>
      <c r="FR112" s="229"/>
      <c r="FS112" s="229"/>
      <c r="FT112" s="229"/>
      <c r="FU112" s="229"/>
    </row>
    <row r="113" spans="1:177" ht="15">
      <c r="A113" s="231" t="s">
        <v>1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100"/>
      <c r="W113" s="224" t="s">
        <v>279</v>
      </c>
      <c r="X113" s="225"/>
      <c r="Y113" s="225"/>
      <c r="Z113" s="225"/>
      <c r="AA113" s="225"/>
      <c r="AB113" s="225"/>
      <c r="AC113" s="225"/>
      <c r="AD113" s="225"/>
      <c r="AE113" s="226"/>
      <c r="AF113" s="232"/>
      <c r="AG113" s="233"/>
      <c r="AH113" s="233"/>
      <c r="AI113" s="233"/>
      <c r="AJ113" s="233"/>
      <c r="AK113" s="233"/>
      <c r="AL113" s="233"/>
      <c r="AM113" s="233"/>
      <c r="AN113" s="233"/>
      <c r="AO113" s="234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6"/>
      <c r="BA113" s="236"/>
      <c r="BB113" s="236"/>
      <c r="BC113" s="236"/>
      <c r="BD113" s="236"/>
      <c r="BE113" s="236"/>
      <c r="BF113" s="236"/>
      <c r="BG113" s="236"/>
      <c r="BH113" s="236"/>
      <c r="BI113" s="236"/>
      <c r="BJ113" s="236"/>
      <c r="BK113" s="236"/>
      <c r="BL113" s="236"/>
      <c r="BM113" s="236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0"/>
      <c r="CP113" s="230"/>
      <c r="CQ113" s="230"/>
      <c r="CR113" s="230"/>
      <c r="CS113" s="230"/>
      <c r="CT113" s="230"/>
      <c r="CU113" s="230"/>
      <c r="CV113" s="230"/>
      <c r="CW113" s="230"/>
      <c r="CX113" s="230"/>
      <c r="CY113" s="230"/>
      <c r="CZ113" s="230"/>
      <c r="DA113" s="230"/>
      <c r="DB113" s="230"/>
      <c r="DC113" s="230"/>
      <c r="DD113" s="230"/>
      <c r="DE113" s="230"/>
      <c r="DF113" s="230"/>
      <c r="DG113" s="230"/>
      <c r="DH113" s="230"/>
      <c r="DI113" s="230"/>
      <c r="DJ113" s="230"/>
      <c r="DK113" s="230"/>
      <c r="DL113" s="230"/>
      <c r="DM113" s="230"/>
      <c r="DN113" s="230"/>
      <c r="DO113" s="230"/>
      <c r="DP113" s="230"/>
      <c r="DQ113" s="230"/>
      <c r="DR113" s="230"/>
      <c r="DS113" s="230"/>
      <c r="DT113" s="230"/>
      <c r="DU113" s="230"/>
      <c r="DV113" s="230"/>
      <c r="DW113" s="230"/>
      <c r="DX113" s="230"/>
      <c r="DY113" s="230"/>
      <c r="DZ113" s="230"/>
      <c r="EA113" s="230"/>
      <c r="EB113" s="230"/>
      <c r="EC113" s="230"/>
      <c r="ED113" s="230"/>
      <c r="EE113" s="230"/>
      <c r="EF113" s="230"/>
      <c r="EG113" s="230"/>
      <c r="EH113" s="230"/>
      <c r="EI113" s="230"/>
      <c r="EJ113" s="230"/>
      <c r="EK113" s="230"/>
      <c r="EL113" s="230"/>
      <c r="EM113" s="230"/>
      <c r="EN113" s="230"/>
      <c r="EO113" s="230"/>
      <c r="EP113" s="230"/>
      <c r="EQ113" s="230"/>
      <c r="ER113" s="230"/>
      <c r="ES113" s="230"/>
      <c r="ET113" s="229"/>
      <c r="EU113" s="229"/>
      <c r="EV113" s="229"/>
      <c r="EW113" s="229"/>
      <c r="EX113" s="229"/>
      <c r="EY113" s="229"/>
      <c r="EZ113" s="229"/>
      <c r="FA113" s="229"/>
      <c r="FB113" s="229"/>
      <c r="FC113" s="229"/>
      <c r="FD113" s="229"/>
      <c r="FE113" s="229"/>
      <c r="FF113" s="229"/>
      <c r="FG113" s="229"/>
      <c r="FH113" s="229"/>
      <c r="FI113" s="229"/>
      <c r="FJ113" s="229"/>
      <c r="FK113" s="229"/>
      <c r="FL113" s="229"/>
      <c r="FM113" s="229"/>
      <c r="FN113" s="229"/>
      <c r="FO113" s="229"/>
      <c r="FP113" s="229"/>
      <c r="FQ113" s="229"/>
      <c r="FR113" s="229"/>
      <c r="FS113" s="229"/>
      <c r="FT113" s="229"/>
      <c r="FU113" s="229"/>
    </row>
    <row r="114" spans="1:177" ht="15">
      <c r="A114" s="223" t="s">
        <v>257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2"/>
      <c r="W114" s="224" t="s">
        <v>280</v>
      </c>
      <c r="X114" s="225"/>
      <c r="Y114" s="225"/>
      <c r="Z114" s="225"/>
      <c r="AA114" s="225"/>
      <c r="AB114" s="225"/>
      <c r="AC114" s="225"/>
      <c r="AD114" s="225"/>
      <c r="AE114" s="226"/>
      <c r="AF114" s="224" t="s">
        <v>259</v>
      </c>
      <c r="AG114" s="225"/>
      <c r="AH114" s="225"/>
      <c r="AI114" s="225"/>
      <c r="AJ114" s="225"/>
      <c r="AK114" s="225"/>
      <c r="AL114" s="225"/>
      <c r="AM114" s="225"/>
      <c r="AN114" s="225"/>
      <c r="AO114" s="226"/>
      <c r="AP114" s="227" t="s">
        <v>300</v>
      </c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8">
        <v>203247.44</v>
      </c>
      <c r="BA114" s="228"/>
      <c r="BB114" s="228"/>
      <c r="BC114" s="228"/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2">
        <f>DD114</f>
        <v>222300</v>
      </c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>
        <f>DR114</f>
        <v>222300</v>
      </c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>
        <f>AZ114</f>
        <v>203247.44</v>
      </c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>
        <v>222300</v>
      </c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>
        <v>222300</v>
      </c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222"/>
      <c r="EO114" s="222"/>
      <c r="EP114" s="222"/>
      <c r="EQ114" s="222"/>
      <c r="ER114" s="222"/>
      <c r="ES114" s="222"/>
      <c r="ET114" s="221"/>
      <c r="EU114" s="221"/>
      <c r="EV114" s="221"/>
      <c r="EW114" s="221"/>
      <c r="EX114" s="221"/>
      <c r="EY114" s="221"/>
      <c r="EZ114" s="221"/>
      <c r="FA114" s="221"/>
      <c r="FB114" s="221"/>
      <c r="FC114" s="221"/>
      <c r="FD114" s="221"/>
      <c r="FE114" s="221"/>
      <c r="FF114" s="221"/>
      <c r="FG114" s="221"/>
      <c r="FH114" s="221"/>
      <c r="FI114" s="221"/>
      <c r="FJ114" s="221"/>
      <c r="FK114" s="221"/>
      <c r="FL114" s="221"/>
      <c r="FM114" s="221"/>
      <c r="FN114" s="221"/>
      <c r="FO114" s="221"/>
      <c r="FP114" s="221"/>
      <c r="FQ114" s="221"/>
      <c r="FR114" s="221"/>
      <c r="FS114" s="221"/>
      <c r="FT114" s="221"/>
      <c r="FU114" s="221"/>
    </row>
    <row r="115" spans="1:177" ht="33.75" customHeight="1">
      <c r="A115" s="223" t="s">
        <v>260</v>
      </c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2"/>
      <c r="W115" s="224" t="s">
        <v>281</v>
      </c>
      <c r="X115" s="225"/>
      <c r="Y115" s="225"/>
      <c r="Z115" s="225"/>
      <c r="AA115" s="225"/>
      <c r="AB115" s="225"/>
      <c r="AC115" s="225"/>
      <c r="AD115" s="225"/>
      <c r="AE115" s="226"/>
      <c r="AF115" s="224" t="s">
        <v>297</v>
      </c>
      <c r="AG115" s="225"/>
      <c r="AH115" s="225"/>
      <c r="AI115" s="225"/>
      <c r="AJ115" s="225"/>
      <c r="AK115" s="225"/>
      <c r="AL115" s="225"/>
      <c r="AM115" s="225"/>
      <c r="AN115" s="225"/>
      <c r="AO115" s="226"/>
      <c r="AP115" s="227" t="s">
        <v>300</v>
      </c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8">
        <v>80000</v>
      </c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2">
        <f aca="true" t="shared" si="3" ref="BN115:BN127">DD115</f>
        <v>80000</v>
      </c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>
        <f aca="true" t="shared" si="4" ref="CB115:CB127">DR115</f>
        <v>80000</v>
      </c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>
        <f>AZ115</f>
        <v>80000</v>
      </c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>
        <v>80000</v>
      </c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>
        <v>80000</v>
      </c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2"/>
      <c r="EG115" s="222"/>
      <c r="EH115" s="222"/>
      <c r="EI115" s="222"/>
      <c r="EJ115" s="222"/>
      <c r="EK115" s="222"/>
      <c r="EL115" s="222"/>
      <c r="EM115" s="222"/>
      <c r="EN115" s="222"/>
      <c r="EO115" s="222"/>
      <c r="EP115" s="222"/>
      <c r="EQ115" s="222"/>
      <c r="ER115" s="222"/>
      <c r="ES115" s="222"/>
      <c r="ET115" s="221"/>
      <c r="EU115" s="221"/>
      <c r="EV115" s="221"/>
      <c r="EW115" s="221"/>
      <c r="EX115" s="221"/>
      <c r="EY115" s="221"/>
      <c r="EZ115" s="221"/>
      <c r="FA115" s="221"/>
      <c r="FB115" s="221"/>
      <c r="FC115" s="221"/>
      <c r="FD115" s="221"/>
      <c r="FE115" s="221"/>
      <c r="FF115" s="221"/>
      <c r="FG115" s="221"/>
      <c r="FH115" s="221"/>
      <c r="FI115" s="221"/>
      <c r="FJ115" s="221"/>
      <c r="FK115" s="221"/>
      <c r="FL115" s="221"/>
      <c r="FM115" s="221"/>
      <c r="FN115" s="221"/>
      <c r="FO115" s="221"/>
      <c r="FP115" s="221"/>
      <c r="FQ115" s="221"/>
      <c r="FR115" s="221"/>
      <c r="FS115" s="221"/>
      <c r="FT115" s="221"/>
      <c r="FU115" s="221"/>
    </row>
    <row r="116" spans="1:177" ht="29.25" customHeight="1">
      <c r="A116" s="223" t="s">
        <v>262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2"/>
      <c r="W116" s="224" t="s">
        <v>282</v>
      </c>
      <c r="X116" s="225"/>
      <c r="Y116" s="225"/>
      <c r="Z116" s="225"/>
      <c r="AA116" s="225"/>
      <c r="AB116" s="225"/>
      <c r="AC116" s="225"/>
      <c r="AD116" s="225"/>
      <c r="AE116" s="226"/>
      <c r="AF116" s="224" t="s">
        <v>264</v>
      </c>
      <c r="AG116" s="225"/>
      <c r="AH116" s="225"/>
      <c r="AI116" s="225"/>
      <c r="AJ116" s="225"/>
      <c r="AK116" s="225"/>
      <c r="AL116" s="225"/>
      <c r="AM116" s="225"/>
      <c r="AN116" s="225"/>
      <c r="AO116" s="226"/>
      <c r="AP116" s="227" t="s">
        <v>300</v>
      </c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8">
        <v>79913.58</v>
      </c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2">
        <f t="shared" si="3"/>
        <v>150000</v>
      </c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>
        <f t="shared" si="4"/>
        <v>150000</v>
      </c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>
        <f>AZ116</f>
        <v>79913.58</v>
      </c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>
        <v>150000</v>
      </c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>
        <v>150000</v>
      </c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2"/>
      <c r="EG116" s="222"/>
      <c r="EH116" s="222"/>
      <c r="EI116" s="222"/>
      <c r="EJ116" s="222"/>
      <c r="EK116" s="222"/>
      <c r="EL116" s="222"/>
      <c r="EM116" s="222"/>
      <c r="EN116" s="222"/>
      <c r="EO116" s="222"/>
      <c r="EP116" s="222"/>
      <c r="EQ116" s="222"/>
      <c r="ER116" s="222"/>
      <c r="ES116" s="222"/>
      <c r="ET116" s="221"/>
      <c r="EU116" s="221"/>
      <c r="EV116" s="221"/>
      <c r="EW116" s="221"/>
      <c r="EX116" s="221"/>
      <c r="EY116" s="221"/>
      <c r="EZ116" s="221"/>
      <c r="FA116" s="221"/>
      <c r="FB116" s="221"/>
      <c r="FC116" s="221"/>
      <c r="FD116" s="221"/>
      <c r="FE116" s="221"/>
      <c r="FF116" s="221"/>
      <c r="FG116" s="221"/>
      <c r="FH116" s="221"/>
      <c r="FI116" s="221"/>
      <c r="FJ116" s="221"/>
      <c r="FK116" s="221"/>
      <c r="FL116" s="221"/>
      <c r="FM116" s="221"/>
      <c r="FN116" s="221"/>
      <c r="FO116" s="221"/>
      <c r="FP116" s="221"/>
      <c r="FQ116" s="221"/>
      <c r="FR116" s="221"/>
      <c r="FS116" s="221"/>
      <c r="FT116" s="221"/>
      <c r="FU116" s="221"/>
    </row>
    <row r="117" spans="1:177" ht="15">
      <c r="A117" s="223" t="s">
        <v>265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2"/>
      <c r="W117" s="224" t="s">
        <v>283</v>
      </c>
      <c r="X117" s="225"/>
      <c r="Y117" s="225"/>
      <c r="Z117" s="225"/>
      <c r="AA117" s="225"/>
      <c r="AB117" s="225"/>
      <c r="AC117" s="225"/>
      <c r="AD117" s="225"/>
      <c r="AE117" s="226"/>
      <c r="AF117" s="224"/>
      <c r="AG117" s="225"/>
      <c r="AH117" s="225"/>
      <c r="AI117" s="225"/>
      <c r="AJ117" s="225"/>
      <c r="AK117" s="225"/>
      <c r="AL117" s="225"/>
      <c r="AM117" s="225"/>
      <c r="AN117" s="225"/>
      <c r="AO117" s="226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2"/>
      <c r="EG117" s="222"/>
      <c r="EH117" s="222"/>
      <c r="EI117" s="222"/>
      <c r="EJ117" s="222"/>
      <c r="EK117" s="222"/>
      <c r="EL117" s="222"/>
      <c r="EM117" s="222"/>
      <c r="EN117" s="222"/>
      <c r="EO117" s="222"/>
      <c r="EP117" s="222"/>
      <c r="EQ117" s="222"/>
      <c r="ER117" s="222"/>
      <c r="ES117" s="222"/>
      <c r="ET117" s="221"/>
      <c r="EU117" s="221"/>
      <c r="EV117" s="221"/>
      <c r="EW117" s="221"/>
      <c r="EX117" s="221"/>
      <c r="EY117" s="221"/>
      <c r="EZ117" s="221"/>
      <c r="FA117" s="221"/>
      <c r="FB117" s="221"/>
      <c r="FC117" s="221"/>
      <c r="FD117" s="221"/>
      <c r="FE117" s="221"/>
      <c r="FF117" s="221"/>
      <c r="FG117" s="221"/>
      <c r="FH117" s="221"/>
      <c r="FI117" s="221"/>
      <c r="FJ117" s="221"/>
      <c r="FK117" s="221"/>
      <c r="FL117" s="221"/>
      <c r="FM117" s="221"/>
      <c r="FN117" s="221"/>
      <c r="FO117" s="221"/>
      <c r="FP117" s="221"/>
      <c r="FQ117" s="221"/>
      <c r="FR117" s="221"/>
      <c r="FS117" s="221"/>
      <c r="FT117" s="221"/>
      <c r="FU117" s="221"/>
    </row>
    <row r="118" spans="1:177" ht="49.5" customHeight="1">
      <c r="A118" s="223" t="s">
        <v>267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2"/>
      <c r="W118" s="224" t="s">
        <v>284</v>
      </c>
      <c r="X118" s="225"/>
      <c r="Y118" s="225"/>
      <c r="Z118" s="225"/>
      <c r="AA118" s="225"/>
      <c r="AB118" s="225"/>
      <c r="AC118" s="225"/>
      <c r="AD118" s="225"/>
      <c r="AE118" s="226"/>
      <c r="AF118" s="224" t="s">
        <v>269</v>
      </c>
      <c r="AG118" s="225"/>
      <c r="AH118" s="225"/>
      <c r="AI118" s="225"/>
      <c r="AJ118" s="225"/>
      <c r="AK118" s="225"/>
      <c r="AL118" s="225"/>
      <c r="AM118" s="225"/>
      <c r="AN118" s="225"/>
      <c r="AO118" s="226"/>
      <c r="AP118" s="227" t="s">
        <v>300</v>
      </c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8">
        <v>2553588.82</v>
      </c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2">
        <f t="shared" si="3"/>
        <v>2090431.66</v>
      </c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>
        <f t="shared" si="4"/>
        <v>2090431.66</v>
      </c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8">
        <f aca="true" t="shared" si="5" ref="CP118:CP127">AZ118</f>
        <v>2553588.82</v>
      </c>
      <c r="CQ118" s="228"/>
      <c r="CR118" s="228"/>
      <c r="CS118" s="228"/>
      <c r="CT118" s="228"/>
      <c r="CU118" s="228"/>
      <c r="CV118" s="228"/>
      <c r="CW118" s="228"/>
      <c r="CX118" s="228"/>
      <c r="CY118" s="228"/>
      <c r="CZ118" s="228"/>
      <c r="DA118" s="228"/>
      <c r="DB118" s="228"/>
      <c r="DC118" s="228"/>
      <c r="DD118" s="222">
        <v>2090431.66</v>
      </c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>
        <v>2090431.66</v>
      </c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1"/>
      <c r="EU118" s="221"/>
      <c r="EV118" s="221"/>
      <c r="EW118" s="221"/>
      <c r="EX118" s="221"/>
      <c r="EY118" s="221"/>
      <c r="EZ118" s="221"/>
      <c r="FA118" s="221"/>
      <c r="FB118" s="221"/>
      <c r="FC118" s="221"/>
      <c r="FD118" s="221"/>
      <c r="FE118" s="221"/>
      <c r="FF118" s="221"/>
      <c r="FG118" s="221"/>
      <c r="FH118" s="221"/>
      <c r="FI118" s="221"/>
      <c r="FJ118" s="221"/>
      <c r="FK118" s="221"/>
      <c r="FL118" s="221"/>
      <c r="FM118" s="221"/>
      <c r="FN118" s="221"/>
      <c r="FO118" s="221"/>
      <c r="FP118" s="221"/>
      <c r="FQ118" s="221"/>
      <c r="FR118" s="221"/>
      <c r="FS118" s="221"/>
      <c r="FT118" s="221"/>
      <c r="FU118" s="221"/>
    </row>
    <row r="119" spans="1:177" ht="33" customHeight="1">
      <c r="A119" s="223" t="s">
        <v>270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2"/>
      <c r="W119" s="224" t="s">
        <v>285</v>
      </c>
      <c r="X119" s="225"/>
      <c r="Y119" s="225"/>
      <c r="Z119" s="225"/>
      <c r="AA119" s="225"/>
      <c r="AB119" s="225"/>
      <c r="AC119" s="225"/>
      <c r="AD119" s="225"/>
      <c r="AE119" s="226"/>
      <c r="AF119" s="224" t="s">
        <v>272</v>
      </c>
      <c r="AG119" s="225"/>
      <c r="AH119" s="225"/>
      <c r="AI119" s="225"/>
      <c r="AJ119" s="225"/>
      <c r="AK119" s="225"/>
      <c r="AL119" s="225"/>
      <c r="AM119" s="225"/>
      <c r="AN119" s="225"/>
      <c r="AO119" s="226"/>
      <c r="AP119" s="227" t="s">
        <v>300</v>
      </c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8">
        <v>1143947.88</v>
      </c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2">
        <f t="shared" si="3"/>
        <v>1126278.38</v>
      </c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>
        <f t="shared" si="4"/>
        <v>1126278.38</v>
      </c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>
        <f t="shared" si="5"/>
        <v>1143947.88</v>
      </c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>
        <v>1126278.38</v>
      </c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>
        <v>1126278.38</v>
      </c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2"/>
      <c r="EG119" s="222"/>
      <c r="EH119" s="222"/>
      <c r="EI119" s="222"/>
      <c r="EJ119" s="222"/>
      <c r="EK119" s="222"/>
      <c r="EL119" s="222"/>
      <c r="EM119" s="222"/>
      <c r="EN119" s="222"/>
      <c r="EO119" s="222"/>
      <c r="EP119" s="222"/>
      <c r="EQ119" s="222"/>
      <c r="ER119" s="222"/>
      <c r="ES119" s="222"/>
      <c r="ET119" s="221"/>
      <c r="EU119" s="221"/>
      <c r="EV119" s="221"/>
      <c r="EW119" s="221"/>
      <c r="EX119" s="221"/>
      <c r="EY119" s="221"/>
      <c r="EZ119" s="221"/>
      <c r="FA119" s="221"/>
      <c r="FB119" s="221"/>
      <c r="FC119" s="221"/>
      <c r="FD119" s="221"/>
      <c r="FE119" s="221"/>
      <c r="FF119" s="221"/>
      <c r="FG119" s="221"/>
      <c r="FH119" s="221"/>
      <c r="FI119" s="221"/>
      <c r="FJ119" s="221"/>
      <c r="FK119" s="221"/>
      <c r="FL119" s="221"/>
      <c r="FM119" s="221"/>
      <c r="FN119" s="221"/>
      <c r="FO119" s="221"/>
      <c r="FP119" s="221"/>
      <c r="FQ119" s="221"/>
      <c r="FR119" s="221"/>
      <c r="FS119" s="221"/>
      <c r="FT119" s="221"/>
      <c r="FU119" s="221"/>
    </row>
    <row r="120" spans="1:177" ht="15">
      <c r="A120" s="223" t="s">
        <v>339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2"/>
      <c r="W120" s="224" t="s">
        <v>286</v>
      </c>
      <c r="X120" s="225"/>
      <c r="Y120" s="225"/>
      <c r="Z120" s="225"/>
      <c r="AA120" s="225"/>
      <c r="AB120" s="225"/>
      <c r="AC120" s="225"/>
      <c r="AD120" s="225"/>
      <c r="AE120" s="226"/>
      <c r="AF120" s="224" t="s">
        <v>313</v>
      </c>
      <c r="AG120" s="225"/>
      <c r="AH120" s="225"/>
      <c r="AI120" s="225"/>
      <c r="AJ120" s="225"/>
      <c r="AK120" s="225"/>
      <c r="AL120" s="225"/>
      <c r="AM120" s="225"/>
      <c r="AN120" s="225"/>
      <c r="AO120" s="226"/>
      <c r="AP120" s="227" t="s">
        <v>300</v>
      </c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8">
        <v>17000</v>
      </c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2">
        <f t="shared" si="3"/>
        <v>18000</v>
      </c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>
        <f t="shared" si="4"/>
        <v>18000</v>
      </c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>
        <f t="shared" si="5"/>
        <v>17000</v>
      </c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>
        <v>18000</v>
      </c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>
        <v>18000</v>
      </c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2"/>
      <c r="EG120" s="222"/>
      <c r="EH120" s="222"/>
      <c r="EI120" s="222"/>
      <c r="EJ120" s="222"/>
      <c r="EK120" s="222"/>
      <c r="EL120" s="222"/>
      <c r="EM120" s="222"/>
      <c r="EN120" s="222"/>
      <c r="EO120" s="222"/>
      <c r="EP120" s="222"/>
      <c r="EQ120" s="222"/>
      <c r="ER120" s="222"/>
      <c r="ES120" s="222"/>
      <c r="ET120" s="221"/>
      <c r="EU120" s="221"/>
      <c r="EV120" s="221"/>
      <c r="EW120" s="221"/>
      <c r="EX120" s="221"/>
      <c r="EY120" s="221"/>
      <c r="EZ120" s="221"/>
      <c r="FA120" s="221"/>
      <c r="FB120" s="221"/>
      <c r="FC120" s="221"/>
      <c r="FD120" s="221"/>
      <c r="FE120" s="221"/>
      <c r="FF120" s="221"/>
      <c r="FG120" s="221"/>
      <c r="FH120" s="221"/>
      <c r="FI120" s="221"/>
      <c r="FJ120" s="221"/>
      <c r="FK120" s="221"/>
      <c r="FL120" s="221"/>
      <c r="FM120" s="221"/>
      <c r="FN120" s="221"/>
      <c r="FO120" s="221"/>
      <c r="FP120" s="221"/>
      <c r="FQ120" s="221"/>
      <c r="FR120" s="221"/>
      <c r="FS120" s="221"/>
      <c r="FT120" s="221"/>
      <c r="FU120" s="221"/>
    </row>
    <row r="121" spans="1:177" ht="54" customHeight="1">
      <c r="A121" s="223" t="s">
        <v>340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2"/>
      <c r="W121" s="224" t="s">
        <v>287</v>
      </c>
      <c r="X121" s="225"/>
      <c r="Y121" s="225"/>
      <c r="Z121" s="225"/>
      <c r="AA121" s="225"/>
      <c r="AB121" s="225"/>
      <c r="AC121" s="225"/>
      <c r="AD121" s="225"/>
      <c r="AE121" s="226"/>
      <c r="AF121" s="224" t="s">
        <v>314</v>
      </c>
      <c r="AG121" s="225"/>
      <c r="AH121" s="225"/>
      <c r="AI121" s="225"/>
      <c r="AJ121" s="225"/>
      <c r="AK121" s="225"/>
      <c r="AL121" s="225"/>
      <c r="AM121" s="225"/>
      <c r="AN121" s="225"/>
      <c r="AO121" s="226"/>
      <c r="AP121" s="227" t="s">
        <v>300</v>
      </c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8">
        <v>138414.81</v>
      </c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2">
        <f t="shared" si="3"/>
        <v>40000</v>
      </c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>
        <f t="shared" si="4"/>
        <v>40000</v>
      </c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>
        <f t="shared" si="5"/>
        <v>138414.81</v>
      </c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>
        <v>40000</v>
      </c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>
        <v>40000</v>
      </c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1"/>
      <c r="EU121" s="221"/>
      <c r="EV121" s="221"/>
      <c r="EW121" s="221"/>
      <c r="EX121" s="221"/>
      <c r="EY121" s="221"/>
      <c r="EZ121" s="221"/>
      <c r="FA121" s="221"/>
      <c r="FB121" s="221"/>
      <c r="FC121" s="221"/>
      <c r="FD121" s="221"/>
      <c r="FE121" s="221"/>
      <c r="FF121" s="221"/>
      <c r="FG121" s="221"/>
      <c r="FH121" s="221"/>
      <c r="FI121" s="221"/>
      <c r="FJ121" s="221"/>
      <c r="FK121" s="221"/>
      <c r="FL121" s="221"/>
      <c r="FM121" s="221"/>
      <c r="FN121" s="221"/>
      <c r="FO121" s="221"/>
      <c r="FP121" s="221"/>
      <c r="FQ121" s="221"/>
      <c r="FR121" s="221"/>
      <c r="FS121" s="221"/>
      <c r="FT121" s="221"/>
      <c r="FU121" s="221"/>
    </row>
    <row r="122" spans="1:177" ht="43.5" customHeight="1">
      <c r="A122" s="223" t="s">
        <v>273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2"/>
      <c r="W122" s="224" t="s">
        <v>334</v>
      </c>
      <c r="X122" s="225"/>
      <c r="Y122" s="225"/>
      <c r="Z122" s="225"/>
      <c r="AA122" s="225"/>
      <c r="AB122" s="225"/>
      <c r="AC122" s="225"/>
      <c r="AD122" s="225"/>
      <c r="AE122" s="226"/>
      <c r="AF122" s="224" t="s">
        <v>275</v>
      </c>
      <c r="AG122" s="225"/>
      <c r="AH122" s="225"/>
      <c r="AI122" s="225"/>
      <c r="AJ122" s="225"/>
      <c r="AK122" s="225"/>
      <c r="AL122" s="225"/>
      <c r="AM122" s="225"/>
      <c r="AN122" s="225"/>
      <c r="AO122" s="226"/>
      <c r="AP122" s="227" t="s">
        <v>300</v>
      </c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8">
        <v>770000</v>
      </c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2">
        <f t="shared" si="3"/>
        <v>1105000</v>
      </c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>
        <f t="shared" si="4"/>
        <v>1105000</v>
      </c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>
        <f t="shared" si="5"/>
        <v>770000</v>
      </c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>
        <v>1105000</v>
      </c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>
        <v>1105000</v>
      </c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1"/>
      <c r="EU122" s="221"/>
      <c r="EV122" s="221"/>
      <c r="EW122" s="221"/>
      <c r="EX122" s="221"/>
      <c r="EY122" s="221"/>
      <c r="EZ122" s="221"/>
      <c r="FA122" s="221"/>
      <c r="FB122" s="221"/>
      <c r="FC122" s="221"/>
      <c r="FD122" s="221"/>
      <c r="FE122" s="221"/>
      <c r="FF122" s="221"/>
      <c r="FG122" s="221"/>
      <c r="FH122" s="221"/>
      <c r="FI122" s="221"/>
      <c r="FJ122" s="221"/>
      <c r="FK122" s="221"/>
      <c r="FL122" s="221"/>
      <c r="FM122" s="221"/>
      <c r="FN122" s="221"/>
      <c r="FO122" s="221"/>
      <c r="FP122" s="221"/>
      <c r="FQ122" s="221"/>
      <c r="FR122" s="221"/>
      <c r="FS122" s="221"/>
      <c r="FT122" s="221"/>
      <c r="FU122" s="221"/>
    </row>
    <row r="123" spans="1:177" ht="45.75" customHeight="1">
      <c r="A123" s="223" t="s">
        <v>341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2"/>
      <c r="W123" s="224" t="s">
        <v>335</v>
      </c>
      <c r="X123" s="225"/>
      <c r="Y123" s="225"/>
      <c r="Z123" s="225"/>
      <c r="AA123" s="225"/>
      <c r="AB123" s="225"/>
      <c r="AC123" s="225"/>
      <c r="AD123" s="225"/>
      <c r="AE123" s="226"/>
      <c r="AF123" s="224" t="s">
        <v>317</v>
      </c>
      <c r="AG123" s="225"/>
      <c r="AH123" s="225"/>
      <c r="AI123" s="225"/>
      <c r="AJ123" s="225"/>
      <c r="AK123" s="225"/>
      <c r="AL123" s="225"/>
      <c r="AM123" s="225"/>
      <c r="AN123" s="225"/>
      <c r="AO123" s="226"/>
      <c r="AP123" s="227" t="s">
        <v>300</v>
      </c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8">
        <v>10000</v>
      </c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2">
        <f t="shared" si="3"/>
        <v>10000</v>
      </c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>
        <f t="shared" si="4"/>
        <v>10000</v>
      </c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>
        <f t="shared" si="5"/>
        <v>10000</v>
      </c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>
        <v>10000</v>
      </c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>
        <v>10000</v>
      </c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2"/>
      <c r="EG123" s="222"/>
      <c r="EH123" s="222"/>
      <c r="EI123" s="222"/>
      <c r="EJ123" s="222"/>
      <c r="EK123" s="222"/>
      <c r="EL123" s="222"/>
      <c r="EM123" s="222"/>
      <c r="EN123" s="222"/>
      <c r="EO123" s="222"/>
      <c r="EP123" s="222"/>
      <c r="EQ123" s="222"/>
      <c r="ER123" s="222"/>
      <c r="ES123" s="222"/>
      <c r="ET123" s="221"/>
      <c r="EU123" s="221"/>
      <c r="EV123" s="221"/>
      <c r="EW123" s="221"/>
      <c r="EX123" s="221"/>
      <c r="EY123" s="221"/>
      <c r="EZ123" s="221"/>
      <c r="FA123" s="221"/>
      <c r="FB123" s="221"/>
      <c r="FC123" s="221"/>
      <c r="FD123" s="221"/>
      <c r="FE123" s="221"/>
      <c r="FF123" s="221"/>
      <c r="FG123" s="221"/>
      <c r="FH123" s="221"/>
      <c r="FI123" s="221"/>
      <c r="FJ123" s="221"/>
      <c r="FK123" s="221"/>
      <c r="FL123" s="221"/>
      <c r="FM123" s="221"/>
      <c r="FN123" s="221"/>
      <c r="FO123" s="221"/>
      <c r="FP123" s="221"/>
      <c r="FQ123" s="221"/>
      <c r="FR123" s="221"/>
      <c r="FS123" s="221"/>
      <c r="FT123" s="221"/>
      <c r="FU123" s="221"/>
    </row>
    <row r="124" spans="1:177" ht="52.5" customHeight="1">
      <c r="A124" s="223" t="s">
        <v>342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2"/>
      <c r="W124" s="224" t="s">
        <v>336</v>
      </c>
      <c r="X124" s="225"/>
      <c r="Y124" s="225"/>
      <c r="Z124" s="225"/>
      <c r="AA124" s="225"/>
      <c r="AB124" s="225"/>
      <c r="AC124" s="225"/>
      <c r="AD124" s="225"/>
      <c r="AE124" s="226"/>
      <c r="AF124" s="224" t="s">
        <v>318</v>
      </c>
      <c r="AG124" s="225"/>
      <c r="AH124" s="225"/>
      <c r="AI124" s="225"/>
      <c r="AJ124" s="225"/>
      <c r="AK124" s="225"/>
      <c r="AL124" s="225"/>
      <c r="AM124" s="225"/>
      <c r="AN124" s="225"/>
      <c r="AO124" s="226"/>
      <c r="AP124" s="227" t="s">
        <v>300</v>
      </c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8">
        <v>140000</v>
      </c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2">
        <f t="shared" si="3"/>
        <v>150000</v>
      </c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>
        <f t="shared" si="4"/>
        <v>150000</v>
      </c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>
        <f t="shared" si="5"/>
        <v>140000</v>
      </c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>
        <v>150000</v>
      </c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>
        <v>150000</v>
      </c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222"/>
      <c r="EN124" s="222"/>
      <c r="EO124" s="222"/>
      <c r="EP124" s="222"/>
      <c r="EQ124" s="222"/>
      <c r="ER124" s="222"/>
      <c r="ES124" s="222"/>
      <c r="ET124" s="221"/>
      <c r="EU124" s="221"/>
      <c r="EV124" s="221"/>
      <c r="EW124" s="221"/>
      <c r="EX124" s="221"/>
      <c r="EY124" s="221"/>
      <c r="EZ124" s="221"/>
      <c r="FA124" s="221"/>
      <c r="FB124" s="221"/>
      <c r="FC124" s="221"/>
      <c r="FD124" s="221"/>
      <c r="FE124" s="221"/>
      <c r="FF124" s="221"/>
      <c r="FG124" s="221"/>
      <c r="FH124" s="221"/>
      <c r="FI124" s="221"/>
      <c r="FJ124" s="221"/>
      <c r="FK124" s="221"/>
      <c r="FL124" s="221"/>
      <c r="FM124" s="221"/>
      <c r="FN124" s="221"/>
      <c r="FO124" s="221"/>
      <c r="FP124" s="221"/>
      <c r="FQ124" s="221"/>
      <c r="FR124" s="221"/>
      <c r="FS124" s="221"/>
      <c r="FT124" s="221"/>
      <c r="FU124" s="221"/>
    </row>
    <row r="125" spans="1:177" ht="45" customHeight="1">
      <c r="A125" s="223" t="s">
        <v>343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2"/>
      <c r="W125" s="224" t="s">
        <v>337</v>
      </c>
      <c r="X125" s="225"/>
      <c r="Y125" s="225"/>
      <c r="Z125" s="225"/>
      <c r="AA125" s="225"/>
      <c r="AB125" s="225"/>
      <c r="AC125" s="225"/>
      <c r="AD125" s="225"/>
      <c r="AE125" s="226"/>
      <c r="AF125" s="224" t="s">
        <v>320</v>
      </c>
      <c r="AG125" s="225"/>
      <c r="AH125" s="225"/>
      <c r="AI125" s="225"/>
      <c r="AJ125" s="225"/>
      <c r="AK125" s="225"/>
      <c r="AL125" s="225"/>
      <c r="AM125" s="225"/>
      <c r="AN125" s="225"/>
      <c r="AO125" s="226"/>
      <c r="AP125" s="227" t="s">
        <v>300</v>
      </c>
      <c r="AQ125" s="227"/>
      <c r="AR125" s="227"/>
      <c r="AS125" s="227"/>
      <c r="AT125" s="227"/>
      <c r="AU125" s="227"/>
      <c r="AV125" s="227"/>
      <c r="AW125" s="227"/>
      <c r="AX125" s="227"/>
      <c r="AY125" s="227"/>
      <c r="AZ125" s="228">
        <v>120000</v>
      </c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2">
        <f t="shared" si="3"/>
        <v>250000</v>
      </c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>
        <f t="shared" si="4"/>
        <v>250000</v>
      </c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>
        <f t="shared" si="5"/>
        <v>120000</v>
      </c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>
        <v>250000</v>
      </c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>
        <v>250000</v>
      </c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2"/>
      <c r="EG125" s="222"/>
      <c r="EH125" s="222"/>
      <c r="EI125" s="222"/>
      <c r="EJ125" s="222"/>
      <c r="EK125" s="222"/>
      <c r="EL125" s="222"/>
      <c r="EM125" s="222"/>
      <c r="EN125" s="222"/>
      <c r="EO125" s="222"/>
      <c r="EP125" s="222"/>
      <c r="EQ125" s="222"/>
      <c r="ER125" s="222"/>
      <c r="ES125" s="222"/>
      <c r="ET125" s="221"/>
      <c r="EU125" s="221"/>
      <c r="EV125" s="221"/>
      <c r="EW125" s="221"/>
      <c r="EX125" s="221"/>
      <c r="EY125" s="221"/>
      <c r="EZ125" s="221"/>
      <c r="FA125" s="221"/>
      <c r="FB125" s="221"/>
      <c r="FC125" s="221"/>
      <c r="FD125" s="221"/>
      <c r="FE125" s="221"/>
      <c r="FF125" s="221"/>
      <c r="FG125" s="221"/>
      <c r="FH125" s="221"/>
      <c r="FI125" s="221"/>
      <c r="FJ125" s="221"/>
      <c r="FK125" s="221"/>
      <c r="FL125" s="221"/>
      <c r="FM125" s="221"/>
      <c r="FN125" s="221"/>
      <c r="FO125" s="221"/>
      <c r="FP125" s="221"/>
      <c r="FQ125" s="221"/>
      <c r="FR125" s="221"/>
      <c r="FS125" s="221"/>
      <c r="FT125" s="221"/>
      <c r="FU125" s="221"/>
    </row>
    <row r="126" spans="1:177" ht="45" customHeight="1">
      <c r="A126" s="223" t="s">
        <v>344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2"/>
      <c r="W126" s="224" t="s">
        <v>338</v>
      </c>
      <c r="X126" s="225"/>
      <c r="Y126" s="225"/>
      <c r="Z126" s="225"/>
      <c r="AA126" s="225"/>
      <c r="AB126" s="225"/>
      <c r="AC126" s="225"/>
      <c r="AD126" s="225"/>
      <c r="AE126" s="226"/>
      <c r="AF126" s="224" t="s">
        <v>322</v>
      </c>
      <c r="AG126" s="225"/>
      <c r="AH126" s="225"/>
      <c r="AI126" s="225"/>
      <c r="AJ126" s="225"/>
      <c r="AK126" s="225"/>
      <c r="AL126" s="225"/>
      <c r="AM126" s="225"/>
      <c r="AN126" s="225"/>
      <c r="AO126" s="226"/>
      <c r="AP126" s="227" t="s">
        <v>300</v>
      </c>
      <c r="AQ126" s="227"/>
      <c r="AR126" s="227"/>
      <c r="AS126" s="227"/>
      <c r="AT126" s="227"/>
      <c r="AU126" s="227"/>
      <c r="AV126" s="227"/>
      <c r="AW126" s="227"/>
      <c r="AX126" s="227"/>
      <c r="AY126" s="227"/>
      <c r="AZ126" s="228">
        <v>140000</v>
      </c>
      <c r="BA126" s="228"/>
      <c r="BB126" s="228"/>
      <c r="BC126" s="228"/>
      <c r="BD126" s="228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2">
        <f t="shared" si="3"/>
        <v>163000</v>
      </c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>
        <f t="shared" si="4"/>
        <v>163000</v>
      </c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>
        <f t="shared" si="5"/>
        <v>140000</v>
      </c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>
        <v>163000</v>
      </c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>
        <v>163000</v>
      </c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1"/>
      <c r="EU126" s="221"/>
      <c r="EV126" s="221"/>
      <c r="EW126" s="221"/>
      <c r="EX126" s="221"/>
      <c r="EY126" s="221"/>
      <c r="EZ126" s="221"/>
      <c r="FA126" s="221"/>
      <c r="FB126" s="221"/>
      <c r="FC126" s="221"/>
      <c r="FD126" s="221"/>
      <c r="FE126" s="221"/>
      <c r="FF126" s="221"/>
      <c r="FG126" s="221"/>
      <c r="FH126" s="221"/>
      <c r="FI126" s="221"/>
      <c r="FJ126" s="221"/>
      <c r="FK126" s="221"/>
      <c r="FL126" s="221"/>
      <c r="FM126" s="221"/>
      <c r="FN126" s="221"/>
      <c r="FO126" s="221"/>
      <c r="FP126" s="221"/>
      <c r="FQ126" s="221"/>
      <c r="FR126" s="221"/>
      <c r="FS126" s="221"/>
      <c r="FT126" s="221"/>
      <c r="FU126" s="221"/>
    </row>
    <row r="127" spans="1:177" ht="98.25" customHeight="1">
      <c r="A127" s="223" t="s">
        <v>345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2"/>
      <c r="W127" s="224" t="s">
        <v>294</v>
      </c>
      <c r="X127" s="225"/>
      <c r="Y127" s="225"/>
      <c r="Z127" s="225"/>
      <c r="AA127" s="225"/>
      <c r="AB127" s="225"/>
      <c r="AC127" s="225"/>
      <c r="AD127" s="225"/>
      <c r="AE127" s="226"/>
      <c r="AF127" s="224" t="s">
        <v>324</v>
      </c>
      <c r="AG127" s="225"/>
      <c r="AH127" s="225"/>
      <c r="AI127" s="225"/>
      <c r="AJ127" s="225"/>
      <c r="AK127" s="225"/>
      <c r="AL127" s="225"/>
      <c r="AM127" s="225"/>
      <c r="AN127" s="225"/>
      <c r="AO127" s="226"/>
      <c r="AP127" s="227" t="s">
        <v>300</v>
      </c>
      <c r="AQ127" s="227"/>
      <c r="AR127" s="227"/>
      <c r="AS127" s="227"/>
      <c r="AT127" s="227"/>
      <c r="AU127" s="227"/>
      <c r="AV127" s="227"/>
      <c r="AW127" s="227"/>
      <c r="AX127" s="227"/>
      <c r="AY127" s="227"/>
      <c r="AZ127" s="228">
        <v>480000</v>
      </c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2">
        <f t="shared" si="3"/>
        <v>536000</v>
      </c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>
        <f t="shared" si="4"/>
        <v>536000</v>
      </c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>
        <f t="shared" si="5"/>
        <v>480000</v>
      </c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>
        <v>536000</v>
      </c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>
        <v>536000</v>
      </c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  <c r="EP127" s="222"/>
      <c r="EQ127" s="222"/>
      <c r="ER127" s="222"/>
      <c r="ES127" s="222"/>
      <c r="ET127" s="221"/>
      <c r="EU127" s="221"/>
      <c r="EV127" s="221"/>
      <c r="EW127" s="221"/>
      <c r="EX127" s="221"/>
      <c r="EY127" s="221"/>
      <c r="EZ127" s="221"/>
      <c r="FA127" s="221"/>
      <c r="FB127" s="221"/>
      <c r="FC127" s="221"/>
      <c r="FD127" s="221"/>
      <c r="FE127" s="221"/>
      <c r="FF127" s="221"/>
      <c r="FG127" s="221"/>
      <c r="FH127" s="221"/>
      <c r="FI127" s="221"/>
      <c r="FJ127" s="221"/>
      <c r="FK127" s="221"/>
      <c r="FL127" s="221"/>
      <c r="FM127" s="221"/>
      <c r="FN127" s="221"/>
      <c r="FO127" s="221"/>
      <c r="FP127" s="221"/>
      <c r="FQ127" s="221"/>
      <c r="FR127" s="221"/>
      <c r="FS127" s="221"/>
      <c r="FT127" s="221"/>
      <c r="FU127" s="221"/>
    </row>
    <row r="128" spans="1:177" ht="98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</row>
    <row r="129" spans="1:177" ht="98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</row>
    <row r="130" spans="1:177" ht="98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</row>
    <row r="131" spans="1:177" ht="98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</row>
    <row r="132" spans="1:177" ht="54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</row>
    <row r="133" spans="1:177" ht="4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</row>
    <row r="134" ht="22.5" customHeight="1"/>
    <row r="135" spans="2:176" ht="15">
      <c r="B135" s="108" t="s">
        <v>298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08"/>
      <c r="FE135" s="108"/>
      <c r="FF135" s="108"/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</row>
    <row r="136" spans="52:115" ht="15"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U136" s="62" t="s">
        <v>50</v>
      </c>
      <c r="BV136" s="62"/>
      <c r="BW136" s="62"/>
      <c r="BX136" s="62"/>
      <c r="BY136" s="62"/>
      <c r="BZ136" s="62"/>
      <c r="CA136" s="85" t="s">
        <v>348</v>
      </c>
      <c r="CB136" s="85"/>
      <c r="CC136" s="85"/>
      <c r="CD136" s="85"/>
      <c r="CE136" s="67" t="s">
        <v>2</v>
      </c>
      <c r="CF136" s="67"/>
      <c r="CG136" s="67"/>
      <c r="CH136" s="85" t="s">
        <v>347</v>
      </c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68">
        <v>20</v>
      </c>
      <c r="DA136" s="68"/>
      <c r="DB136" s="68"/>
      <c r="DC136" s="68"/>
      <c r="DD136" s="66" t="s">
        <v>242</v>
      </c>
      <c r="DE136" s="66"/>
      <c r="DF136" s="66"/>
      <c r="DG136" s="66"/>
      <c r="DH136" s="67" t="s">
        <v>3</v>
      </c>
      <c r="DI136" s="67"/>
      <c r="DJ136" s="67"/>
      <c r="DK136" s="67"/>
    </row>
    <row r="137" spans="52:111" ht="15"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U137" s="43"/>
      <c r="BV137" s="43"/>
      <c r="BW137" s="43"/>
      <c r="BX137" s="43"/>
      <c r="BY137" s="43"/>
      <c r="BZ137" s="43"/>
      <c r="CA137" s="50"/>
      <c r="CB137" s="50"/>
      <c r="CC137" s="50"/>
      <c r="CD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44"/>
      <c r="DA137" s="44"/>
      <c r="DB137" s="44"/>
      <c r="DC137" s="44"/>
      <c r="DD137" s="51"/>
      <c r="DE137" s="51"/>
      <c r="DF137" s="51"/>
      <c r="DG137" s="51"/>
    </row>
    <row r="138" spans="1:177" ht="15">
      <c r="A138" s="264" t="s">
        <v>101</v>
      </c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6"/>
      <c r="W138" s="264" t="s">
        <v>95</v>
      </c>
      <c r="X138" s="265"/>
      <c r="Y138" s="265"/>
      <c r="Z138" s="265"/>
      <c r="AA138" s="265"/>
      <c r="AB138" s="265"/>
      <c r="AC138" s="265"/>
      <c r="AD138" s="265"/>
      <c r="AE138" s="266"/>
      <c r="AF138" s="264" t="s">
        <v>253</v>
      </c>
      <c r="AG138" s="265"/>
      <c r="AH138" s="265"/>
      <c r="AI138" s="265"/>
      <c r="AJ138" s="265"/>
      <c r="AK138" s="265"/>
      <c r="AL138" s="265"/>
      <c r="AM138" s="265"/>
      <c r="AN138" s="265"/>
      <c r="AO138" s="266"/>
      <c r="AP138" s="264" t="s">
        <v>174</v>
      </c>
      <c r="AQ138" s="265"/>
      <c r="AR138" s="265"/>
      <c r="AS138" s="265"/>
      <c r="AT138" s="265"/>
      <c r="AU138" s="265"/>
      <c r="AV138" s="265"/>
      <c r="AW138" s="265"/>
      <c r="AX138" s="265"/>
      <c r="AY138" s="266"/>
      <c r="AZ138" s="267" t="s">
        <v>177</v>
      </c>
      <c r="BA138" s="268"/>
      <c r="BB138" s="268"/>
      <c r="BC138" s="268"/>
      <c r="BD138" s="268"/>
      <c r="BE138" s="268"/>
      <c r="BF138" s="268"/>
      <c r="BG138" s="268"/>
      <c r="BH138" s="268"/>
      <c r="BI138" s="268"/>
      <c r="BJ138" s="268"/>
      <c r="BK138" s="268"/>
      <c r="BL138" s="268"/>
      <c r="BM138" s="268"/>
      <c r="BN138" s="268"/>
      <c r="BO138" s="268"/>
      <c r="BP138" s="268"/>
      <c r="BQ138" s="268"/>
      <c r="BR138" s="268"/>
      <c r="BS138" s="268"/>
      <c r="BT138" s="268"/>
      <c r="BU138" s="268"/>
      <c r="BV138" s="268"/>
      <c r="BW138" s="268"/>
      <c r="BX138" s="268"/>
      <c r="BY138" s="268"/>
      <c r="BZ138" s="268"/>
      <c r="CA138" s="268"/>
      <c r="CB138" s="268"/>
      <c r="CC138" s="268"/>
      <c r="CD138" s="268"/>
      <c r="CE138" s="268"/>
      <c r="CF138" s="268"/>
      <c r="CG138" s="268"/>
      <c r="CH138" s="268"/>
      <c r="CI138" s="268"/>
      <c r="CJ138" s="268"/>
      <c r="CK138" s="268"/>
      <c r="CL138" s="268"/>
      <c r="CM138" s="268"/>
      <c r="CN138" s="268"/>
      <c r="CO138" s="268"/>
      <c r="CP138" s="268"/>
      <c r="CQ138" s="268"/>
      <c r="CR138" s="268"/>
      <c r="CS138" s="268"/>
      <c r="CT138" s="268"/>
      <c r="CU138" s="268"/>
      <c r="CV138" s="268"/>
      <c r="CW138" s="268"/>
      <c r="CX138" s="268"/>
      <c r="CY138" s="268"/>
      <c r="CZ138" s="268"/>
      <c r="DA138" s="268"/>
      <c r="DB138" s="268"/>
      <c r="DC138" s="268"/>
      <c r="DD138" s="268"/>
      <c r="DE138" s="268"/>
      <c r="DF138" s="268"/>
      <c r="DG138" s="268"/>
      <c r="DH138" s="268"/>
      <c r="DI138" s="268"/>
      <c r="DJ138" s="268"/>
      <c r="DK138" s="268"/>
      <c r="DL138" s="268"/>
      <c r="DM138" s="268"/>
      <c r="DN138" s="268"/>
      <c r="DO138" s="268"/>
      <c r="DP138" s="268"/>
      <c r="DQ138" s="268"/>
      <c r="DR138" s="268"/>
      <c r="DS138" s="268"/>
      <c r="DT138" s="268"/>
      <c r="DU138" s="268"/>
      <c r="DV138" s="268"/>
      <c r="DW138" s="268"/>
      <c r="DX138" s="268"/>
      <c r="DY138" s="268"/>
      <c r="DZ138" s="268"/>
      <c r="EA138" s="268"/>
      <c r="EB138" s="268"/>
      <c r="EC138" s="268"/>
      <c r="ED138" s="268"/>
      <c r="EE138" s="268"/>
      <c r="EF138" s="268"/>
      <c r="EG138" s="268"/>
      <c r="EH138" s="268"/>
      <c r="EI138" s="268"/>
      <c r="EJ138" s="268"/>
      <c r="EK138" s="268"/>
      <c r="EL138" s="268"/>
      <c r="EM138" s="268"/>
      <c r="EN138" s="268"/>
      <c r="EO138" s="268"/>
      <c r="EP138" s="268"/>
      <c r="EQ138" s="268"/>
      <c r="ER138" s="268"/>
      <c r="ES138" s="268"/>
      <c r="ET138" s="268"/>
      <c r="EU138" s="268"/>
      <c r="EV138" s="268"/>
      <c r="EW138" s="268"/>
      <c r="EX138" s="268"/>
      <c r="EY138" s="268"/>
      <c r="EZ138" s="268"/>
      <c r="FA138" s="268"/>
      <c r="FB138" s="268"/>
      <c r="FC138" s="268"/>
      <c r="FD138" s="268"/>
      <c r="FE138" s="268"/>
      <c r="FF138" s="268"/>
      <c r="FG138" s="268"/>
      <c r="FH138" s="268"/>
      <c r="FI138" s="268"/>
      <c r="FJ138" s="268"/>
      <c r="FK138" s="268"/>
      <c r="FL138" s="268"/>
      <c r="FM138" s="268"/>
      <c r="FN138" s="268"/>
      <c r="FO138" s="268"/>
      <c r="FP138" s="268"/>
      <c r="FQ138" s="268"/>
      <c r="FR138" s="268"/>
      <c r="FS138" s="268"/>
      <c r="FT138" s="268"/>
      <c r="FU138" s="269"/>
    </row>
    <row r="139" spans="1:177" ht="15">
      <c r="A139" s="241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3"/>
      <c r="W139" s="241"/>
      <c r="X139" s="242"/>
      <c r="Y139" s="242"/>
      <c r="Z139" s="242"/>
      <c r="AA139" s="242"/>
      <c r="AB139" s="242"/>
      <c r="AC139" s="242"/>
      <c r="AD139" s="242"/>
      <c r="AE139" s="243"/>
      <c r="AF139" s="241"/>
      <c r="AG139" s="242"/>
      <c r="AH139" s="242"/>
      <c r="AI139" s="242"/>
      <c r="AJ139" s="242"/>
      <c r="AK139" s="242"/>
      <c r="AL139" s="242"/>
      <c r="AM139" s="242"/>
      <c r="AN139" s="242"/>
      <c r="AO139" s="243"/>
      <c r="AP139" s="241"/>
      <c r="AQ139" s="242"/>
      <c r="AR139" s="242"/>
      <c r="AS139" s="242"/>
      <c r="AT139" s="242"/>
      <c r="AU139" s="242"/>
      <c r="AV139" s="242"/>
      <c r="AW139" s="242"/>
      <c r="AX139" s="242"/>
      <c r="AY139" s="243"/>
      <c r="AZ139" s="264" t="s">
        <v>181</v>
      </c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5"/>
      <c r="BW139" s="265"/>
      <c r="BX139" s="265"/>
      <c r="BY139" s="265"/>
      <c r="BZ139" s="265"/>
      <c r="CA139" s="265"/>
      <c r="CB139" s="265"/>
      <c r="CC139" s="265"/>
      <c r="CD139" s="265"/>
      <c r="CE139" s="265"/>
      <c r="CF139" s="265"/>
      <c r="CG139" s="265"/>
      <c r="CH139" s="265"/>
      <c r="CI139" s="265"/>
      <c r="CJ139" s="265"/>
      <c r="CK139" s="265"/>
      <c r="CL139" s="265"/>
      <c r="CM139" s="265"/>
      <c r="CN139" s="265"/>
      <c r="CO139" s="266"/>
      <c r="CP139" s="267" t="s">
        <v>6</v>
      </c>
      <c r="CQ139" s="268"/>
      <c r="CR139" s="268"/>
      <c r="CS139" s="268"/>
      <c r="CT139" s="268"/>
      <c r="CU139" s="268"/>
      <c r="CV139" s="268"/>
      <c r="CW139" s="268"/>
      <c r="CX139" s="268"/>
      <c r="CY139" s="268"/>
      <c r="CZ139" s="268"/>
      <c r="DA139" s="268"/>
      <c r="DB139" s="268"/>
      <c r="DC139" s="268"/>
      <c r="DD139" s="268"/>
      <c r="DE139" s="268"/>
      <c r="DF139" s="268"/>
      <c r="DG139" s="268"/>
      <c r="DH139" s="268"/>
      <c r="DI139" s="268"/>
      <c r="DJ139" s="268"/>
      <c r="DK139" s="268"/>
      <c r="DL139" s="268"/>
      <c r="DM139" s="268"/>
      <c r="DN139" s="268"/>
      <c r="DO139" s="268"/>
      <c r="DP139" s="268"/>
      <c r="DQ139" s="268"/>
      <c r="DR139" s="268"/>
      <c r="DS139" s="268"/>
      <c r="DT139" s="268"/>
      <c r="DU139" s="268"/>
      <c r="DV139" s="268"/>
      <c r="DW139" s="268"/>
      <c r="DX139" s="268"/>
      <c r="DY139" s="268"/>
      <c r="DZ139" s="268"/>
      <c r="EA139" s="268"/>
      <c r="EB139" s="268"/>
      <c r="EC139" s="268"/>
      <c r="ED139" s="268"/>
      <c r="EE139" s="268"/>
      <c r="EF139" s="268"/>
      <c r="EG139" s="268"/>
      <c r="EH139" s="268"/>
      <c r="EI139" s="268"/>
      <c r="EJ139" s="268"/>
      <c r="EK139" s="268"/>
      <c r="EL139" s="268"/>
      <c r="EM139" s="268"/>
      <c r="EN139" s="268"/>
      <c r="EO139" s="268"/>
      <c r="EP139" s="268"/>
      <c r="EQ139" s="268"/>
      <c r="ER139" s="268"/>
      <c r="ES139" s="268"/>
      <c r="ET139" s="268"/>
      <c r="EU139" s="268"/>
      <c r="EV139" s="268"/>
      <c r="EW139" s="268"/>
      <c r="EX139" s="268"/>
      <c r="EY139" s="268"/>
      <c r="EZ139" s="268"/>
      <c r="FA139" s="268"/>
      <c r="FB139" s="268"/>
      <c r="FC139" s="268"/>
      <c r="FD139" s="268"/>
      <c r="FE139" s="268"/>
      <c r="FF139" s="268"/>
      <c r="FG139" s="268"/>
      <c r="FH139" s="268"/>
      <c r="FI139" s="268"/>
      <c r="FJ139" s="268"/>
      <c r="FK139" s="268"/>
      <c r="FL139" s="268"/>
      <c r="FM139" s="268"/>
      <c r="FN139" s="268"/>
      <c r="FO139" s="268"/>
      <c r="FP139" s="268"/>
      <c r="FQ139" s="268"/>
      <c r="FR139" s="268"/>
      <c r="FS139" s="268"/>
      <c r="FT139" s="268"/>
      <c r="FU139" s="269"/>
    </row>
    <row r="140" spans="1:177" ht="15">
      <c r="A140" s="241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3"/>
      <c r="W140" s="241"/>
      <c r="X140" s="242"/>
      <c r="Y140" s="242"/>
      <c r="Z140" s="242"/>
      <c r="AA140" s="242"/>
      <c r="AB140" s="242"/>
      <c r="AC140" s="242"/>
      <c r="AD140" s="242"/>
      <c r="AE140" s="243"/>
      <c r="AF140" s="241"/>
      <c r="AG140" s="242"/>
      <c r="AH140" s="242"/>
      <c r="AI140" s="242"/>
      <c r="AJ140" s="242"/>
      <c r="AK140" s="242"/>
      <c r="AL140" s="242"/>
      <c r="AM140" s="242"/>
      <c r="AN140" s="242"/>
      <c r="AO140" s="243"/>
      <c r="AP140" s="241"/>
      <c r="AQ140" s="242"/>
      <c r="AR140" s="242"/>
      <c r="AS140" s="242"/>
      <c r="AT140" s="242"/>
      <c r="AU140" s="242"/>
      <c r="AV140" s="242"/>
      <c r="AW140" s="242"/>
      <c r="AX140" s="242"/>
      <c r="AY140" s="243"/>
      <c r="AZ140" s="244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  <c r="BQ140" s="245"/>
      <c r="BR140" s="245"/>
      <c r="BS140" s="245"/>
      <c r="BT140" s="245"/>
      <c r="BU140" s="245"/>
      <c r="BV140" s="245"/>
      <c r="BW140" s="245"/>
      <c r="BX140" s="245"/>
      <c r="BY140" s="245"/>
      <c r="BZ140" s="245"/>
      <c r="CA140" s="245"/>
      <c r="CB140" s="245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6"/>
      <c r="CP140" s="267" t="s">
        <v>186</v>
      </c>
      <c r="CQ140" s="268"/>
      <c r="CR140" s="268"/>
      <c r="CS140" s="268"/>
      <c r="CT140" s="268"/>
      <c r="CU140" s="268"/>
      <c r="CV140" s="268"/>
      <c r="CW140" s="268"/>
      <c r="CX140" s="268"/>
      <c r="CY140" s="268"/>
      <c r="CZ140" s="268"/>
      <c r="DA140" s="268"/>
      <c r="DB140" s="268"/>
      <c r="DC140" s="268"/>
      <c r="DD140" s="268"/>
      <c r="DE140" s="268"/>
      <c r="DF140" s="268"/>
      <c r="DG140" s="268"/>
      <c r="DH140" s="268"/>
      <c r="DI140" s="268"/>
      <c r="DJ140" s="268"/>
      <c r="DK140" s="268"/>
      <c r="DL140" s="268"/>
      <c r="DM140" s="268"/>
      <c r="DN140" s="268"/>
      <c r="DO140" s="268"/>
      <c r="DP140" s="268"/>
      <c r="DQ140" s="268"/>
      <c r="DR140" s="268"/>
      <c r="DS140" s="268"/>
      <c r="DT140" s="268"/>
      <c r="DU140" s="268"/>
      <c r="DV140" s="268"/>
      <c r="DW140" s="268"/>
      <c r="DX140" s="268"/>
      <c r="DY140" s="268"/>
      <c r="DZ140" s="268"/>
      <c r="EA140" s="268"/>
      <c r="EB140" s="268"/>
      <c r="EC140" s="268"/>
      <c r="ED140" s="268"/>
      <c r="EE140" s="269"/>
      <c r="EF140" s="267" t="s">
        <v>187</v>
      </c>
      <c r="EG140" s="268"/>
      <c r="EH140" s="268"/>
      <c r="EI140" s="268"/>
      <c r="EJ140" s="268"/>
      <c r="EK140" s="268"/>
      <c r="EL140" s="268"/>
      <c r="EM140" s="268"/>
      <c r="EN140" s="268"/>
      <c r="EO140" s="268"/>
      <c r="EP140" s="268"/>
      <c r="EQ140" s="268"/>
      <c r="ER140" s="268"/>
      <c r="ES140" s="268"/>
      <c r="ET140" s="268"/>
      <c r="EU140" s="268"/>
      <c r="EV140" s="268"/>
      <c r="EW140" s="268"/>
      <c r="EX140" s="268"/>
      <c r="EY140" s="268"/>
      <c r="EZ140" s="268"/>
      <c r="FA140" s="268"/>
      <c r="FB140" s="268"/>
      <c r="FC140" s="268"/>
      <c r="FD140" s="268"/>
      <c r="FE140" s="268"/>
      <c r="FF140" s="268"/>
      <c r="FG140" s="268"/>
      <c r="FH140" s="268"/>
      <c r="FI140" s="268"/>
      <c r="FJ140" s="268"/>
      <c r="FK140" s="268"/>
      <c r="FL140" s="268"/>
      <c r="FM140" s="268"/>
      <c r="FN140" s="268"/>
      <c r="FO140" s="268"/>
      <c r="FP140" s="268"/>
      <c r="FQ140" s="268"/>
      <c r="FR140" s="268"/>
      <c r="FS140" s="268"/>
      <c r="FT140" s="268"/>
      <c r="FU140" s="269"/>
    </row>
    <row r="141" spans="1:177" ht="15">
      <c r="A141" s="241"/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3"/>
      <c r="W141" s="241"/>
      <c r="X141" s="242"/>
      <c r="Y141" s="242"/>
      <c r="Z141" s="242"/>
      <c r="AA141" s="242"/>
      <c r="AB141" s="242"/>
      <c r="AC141" s="242"/>
      <c r="AD141" s="242"/>
      <c r="AE141" s="243"/>
      <c r="AF141" s="241"/>
      <c r="AG141" s="242"/>
      <c r="AH141" s="242"/>
      <c r="AI141" s="242"/>
      <c r="AJ141" s="242"/>
      <c r="AK141" s="242"/>
      <c r="AL141" s="242"/>
      <c r="AM141" s="242"/>
      <c r="AN141" s="242"/>
      <c r="AO141" s="243"/>
      <c r="AP141" s="241"/>
      <c r="AQ141" s="242"/>
      <c r="AR141" s="242"/>
      <c r="AS141" s="242"/>
      <c r="AT141" s="242"/>
      <c r="AU141" s="242"/>
      <c r="AV141" s="242"/>
      <c r="AW141" s="242"/>
      <c r="AX141" s="242"/>
      <c r="AY141" s="243"/>
      <c r="AZ141" s="270" t="s">
        <v>26</v>
      </c>
      <c r="BA141" s="271"/>
      <c r="BB141" s="271"/>
      <c r="BC141" s="271"/>
      <c r="BD141" s="271"/>
      <c r="BE141" s="271"/>
      <c r="BF141" s="271"/>
      <c r="BG141" s="261" t="s">
        <v>242</v>
      </c>
      <c r="BH141" s="261"/>
      <c r="BI141" s="261"/>
      <c r="BJ141" s="261"/>
      <c r="BK141" s="262" t="s">
        <v>200</v>
      </c>
      <c r="BL141" s="262"/>
      <c r="BM141" s="263"/>
      <c r="BN141" s="259" t="s">
        <v>26</v>
      </c>
      <c r="BO141" s="260"/>
      <c r="BP141" s="260"/>
      <c r="BQ141" s="260"/>
      <c r="BR141" s="260"/>
      <c r="BS141" s="260"/>
      <c r="BT141" s="260"/>
      <c r="BU141" s="250" t="s">
        <v>295</v>
      </c>
      <c r="BV141" s="250"/>
      <c r="BW141" s="250"/>
      <c r="BX141" s="250"/>
      <c r="BY141" s="251" t="s">
        <v>200</v>
      </c>
      <c r="BZ141" s="251"/>
      <c r="CA141" s="252"/>
      <c r="CB141" s="259" t="s">
        <v>26</v>
      </c>
      <c r="CC141" s="260"/>
      <c r="CD141" s="260"/>
      <c r="CE141" s="260"/>
      <c r="CF141" s="260"/>
      <c r="CG141" s="260"/>
      <c r="CH141" s="260"/>
      <c r="CI141" s="250" t="s">
        <v>302</v>
      </c>
      <c r="CJ141" s="250"/>
      <c r="CK141" s="250"/>
      <c r="CL141" s="250"/>
      <c r="CM141" s="251" t="s">
        <v>200</v>
      </c>
      <c r="CN141" s="251"/>
      <c r="CO141" s="252"/>
      <c r="CP141" s="259" t="s">
        <v>26</v>
      </c>
      <c r="CQ141" s="260"/>
      <c r="CR141" s="260"/>
      <c r="CS141" s="260"/>
      <c r="CT141" s="260"/>
      <c r="CU141" s="260"/>
      <c r="CV141" s="260"/>
      <c r="CW141" s="250" t="s">
        <v>242</v>
      </c>
      <c r="CX141" s="250"/>
      <c r="CY141" s="250"/>
      <c r="CZ141" s="250"/>
      <c r="DA141" s="251" t="s">
        <v>200</v>
      </c>
      <c r="DB141" s="251"/>
      <c r="DC141" s="252"/>
      <c r="DD141" s="259" t="s">
        <v>26</v>
      </c>
      <c r="DE141" s="260"/>
      <c r="DF141" s="260"/>
      <c r="DG141" s="260"/>
      <c r="DH141" s="260"/>
      <c r="DI141" s="260"/>
      <c r="DJ141" s="260"/>
      <c r="DK141" s="250" t="s">
        <v>295</v>
      </c>
      <c r="DL141" s="250"/>
      <c r="DM141" s="250"/>
      <c r="DN141" s="250"/>
      <c r="DO141" s="251" t="s">
        <v>200</v>
      </c>
      <c r="DP141" s="251"/>
      <c r="DQ141" s="252"/>
      <c r="DR141" s="259" t="s">
        <v>26</v>
      </c>
      <c r="DS141" s="260"/>
      <c r="DT141" s="260"/>
      <c r="DU141" s="260"/>
      <c r="DV141" s="260"/>
      <c r="DW141" s="260"/>
      <c r="DX141" s="260"/>
      <c r="DY141" s="250" t="s">
        <v>302</v>
      </c>
      <c r="DZ141" s="250"/>
      <c r="EA141" s="250"/>
      <c r="EB141" s="250"/>
      <c r="EC141" s="251" t="s">
        <v>200</v>
      </c>
      <c r="ED141" s="251"/>
      <c r="EE141" s="252"/>
      <c r="EF141" s="259" t="s">
        <v>26</v>
      </c>
      <c r="EG141" s="260"/>
      <c r="EH141" s="260"/>
      <c r="EI141" s="260"/>
      <c r="EJ141" s="260"/>
      <c r="EK141" s="260"/>
      <c r="EL141" s="260"/>
      <c r="EM141" s="250" t="s">
        <v>242</v>
      </c>
      <c r="EN141" s="250"/>
      <c r="EO141" s="250"/>
      <c r="EP141" s="250"/>
      <c r="EQ141" s="251" t="s">
        <v>200</v>
      </c>
      <c r="ER141" s="251"/>
      <c r="ES141" s="252"/>
      <c r="ET141" s="259" t="s">
        <v>26</v>
      </c>
      <c r="EU141" s="260"/>
      <c r="EV141" s="260"/>
      <c r="EW141" s="260"/>
      <c r="EX141" s="260"/>
      <c r="EY141" s="260"/>
      <c r="EZ141" s="260"/>
      <c r="FA141" s="250" t="s">
        <v>295</v>
      </c>
      <c r="FB141" s="250"/>
      <c r="FC141" s="250"/>
      <c r="FD141" s="250"/>
      <c r="FE141" s="251" t="s">
        <v>200</v>
      </c>
      <c r="FF141" s="251"/>
      <c r="FG141" s="252"/>
      <c r="FH141" s="259" t="s">
        <v>26</v>
      </c>
      <c r="FI141" s="260"/>
      <c r="FJ141" s="260"/>
      <c r="FK141" s="260"/>
      <c r="FL141" s="260"/>
      <c r="FM141" s="260"/>
      <c r="FN141" s="260"/>
      <c r="FO141" s="250" t="s">
        <v>302</v>
      </c>
      <c r="FP141" s="250"/>
      <c r="FQ141" s="250"/>
      <c r="FR141" s="250"/>
      <c r="FS141" s="251" t="s">
        <v>200</v>
      </c>
      <c r="FT141" s="251"/>
      <c r="FU141" s="252"/>
    </row>
    <row r="142" spans="1:177" ht="15">
      <c r="A142" s="241"/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3"/>
      <c r="W142" s="241"/>
      <c r="X142" s="242"/>
      <c r="Y142" s="242"/>
      <c r="Z142" s="242"/>
      <c r="AA142" s="242"/>
      <c r="AB142" s="242"/>
      <c r="AC142" s="242"/>
      <c r="AD142" s="242"/>
      <c r="AE142" s="243"/>
      <c r="AF142" s="241"/>
      <c r="AG142" s="242"/>
      <c r="AH142" s="242"/>
      <c r="AI142" s="242"/>
      <c r="AJ142" s="242"/>
      <c r="AK142" s="242"/>
      <c r="AL142" s="242"/>
      <c r="AM142" s="242"/>
      <c r="AN142" s="242"/>
      <c r="AO142" s="243"/>
      <c r="AP142" s="241"/>
      <c r="AQ142" s="242"/>
      <c r="AR142" s="242"/>
      <c r="AS142" s="242"/>
      <c r="AT142" s="242"/>
      <c r="AU142" s="242"/>
      <c r="AV142" s="242"/>
      <c r="AW142" s="242"/>
      <c r="AX142" s="242"/>
      <c r="AY142" s="243"/>
      <c r="AZ142" s="253" t="s">
        <v>178</v>
      </c>
      <c r="BA142" s="254"/>
      <c r="BB142" s="254"/>
      <c r="BC142" s="254"/>
      <c r="BD142" s="254"/>
      <c r="BE142" s="254"/>
      <c r="BF142" s="254"/>
      <c r="BG142" s="254"/>
      <c r="BH142" s="254"/>
      <c r="BI142" s="254"/>
      <c r="BJ142" s="254"/>
      <c r="BK142" s="254"/>
      <c r="BL142" s="254"/>
      <c r="BM142" s="255"/>
      <c r="BN142" s="241" t="s">
        <v>179</v>
      </c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3"/>
      <c r="CB142" s="241" t="s">
        <v>180</v>
      </c>
      <c r="CC142" s="242"/>
      <c r="CD142" s="242"/>
      <c r="CE142" s="242"/>
      <c r="CF142" s="242"/>
      <c r="CG142" s="242"/>
      <c r="CH142" s="242"/>
      <c r="CI142" s="242"/>
      <c r="CJ142" s="242"/>
      <c r="CK142" s="242"/>
      <c r="CL142" s="242"/>
      <c r="CM142" s="242"/>
      <c r="CN142" s="242"/>
      <c r="CO142" s="243"/>
      <c r="CP142" s="241" t="s">
        <v>178</v>
      </c>
      <c r="CQ142" s="242"/>
      <c r="CR142" s="242"/>
      <c r="CS142" s="242"/>
      <c r="CT142" s="242"/>
      <c r="CU142" s="242"/>
      <c r="CV142" s="242"/>
      <c r="CW142" s="242"/>
      <c r="CX142" s="242"/>
      <c r="CY142" s="242"/>
      <c r="CZ142" s="242"/>
      <c r="DA142" s="242"/>
      <c r="DB142" s="242"/>
      <c r="DC142" s="243"/>
      <c r="DD142" s="241" t="s">
        <v>179</v>
      </c>
      <c r="DE142" s="242"/>
      <c r="DF142" s="242"/>
      <c r="DG142" s="242"/>
      <c r="DH142" s="242"/>
      <c r="DI142" s="242"/>
      <c r="DJ142" s="242"/>
      <c r="DK142" s="242"/>
      <c r="DL142" s="242"/>
      <c r="DM142" s="242"/>
      <c r="DN142" s="242"/>
      <c r="DO142" s="242"/>
      <c r="DP142" s="242"/>
      <c r="DQ142" s="243"/>
      <c r="DR142" s="241" t="s">
        <v>180</v>
      </c>
      <c r="DS142" s="242"/>
      <c r="DT142" s="242"/>
      <c r="DU142" s="242"/>
      <c r="DV142" s="242"/>
      <c r="DW142" s="242"/>
      <c r="DX142" s="242"/>
      <c r="DY142" s="242"/>
      <c r="DZ142" s="242"/>
      <c r="EA142" s="242"/>
      <c r="EB142" s="242"/>
      <c r="EC142" s="242"/>
      <c r="ED142" s="242"/>
      <c r="EE142" s="243"/>
      <c r="EF142" s="241" t="s">
        <v>178</v>
      </c>
      <c r="EG142" s="242"/>
      <c r="EH142" s="242"/>
      <c r="EI142" s="242"/>
      <c r="EJ142" s="242"/>
      <c r="EK142" s="242"/>
      <c r="EL142" s="242"/>
      <c r="EM142" s="242"/>
      <c r="EN142" s="242"/>
      <c r="EO142" s="242"/>
      <c r="EP142" s="242"/>
      <c r="EQ142" s="242"/>
      <c r="ER142" s="242"/>
      <c r="ES142" s="243"/>
      <c r="ET142" s="241" t="s">
        <v>179</v>
      </c>
      <c r="EU142" s="242"/>
      <c r="EV142" s="242"/>
      <c r="EW142" s="242"/>
      <c r="EX142" s="242"/>
      <c r="EY142" s="242"/>
      <c r="EZ142" s="242"/>
      <c r="FA142" s="242"/>
      <c r="FB142" s="242"/>
      <c r="FC142" s="242"/>
      <c r="FD142" s="242"/>
      <c r="FE142" s="242"/>
      <c r="FF142" s="242"/>
      <c r="FG142" s="243"/>
      <c r="FH142" s="241" t="s">
        <v>180</v>
      </c>
      <c r="FI142" s="242"/>
      <c r="FJ142" s="242"/>
      <c r="FK142" s="242"/>
      <c r="FL142" s="242"/>
      <c r="FM142" s="242"/>
      <c r="FN142" s="242"/>
      <c r="FO142" s="242"/>
      <c r="FP142" s="242"/>
      <c r="FQ142" s="242"/>
      <c r="FR142" s="242"/>
      <c r="FS142" s="242"/>
      <c r="FT142" s="242"/>
      <c r="FU142" s="243"/>
    </row>
    <row r="143" spans="1:177" ht="15">
      <c r="A143" s="244"/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6"/>
      <c r="W143" s="244"/>
      <c r="X143" s="245"/>
      <c r="Y143" s="245"/>
      <c r="Z143" s="245"/>
      <c r="AA143" s="245"/>
      <c r="AB143" s="245"/>
      <c r="AC143" s="245"/>
      <c r="AD143" s="245"/>
      <c r="AE143" s="246"/>
      <c r="AF143" s="244"/>
      <c r="AG143" s="245"/>
      <c r="AH143" s="245"/>
      <c r="AI143" s="245"/>
      <c r="AJ143" s="245"/>
      <c r="AK143" s="245"/>
      <c r="AL143" s="245"/>
      <c r="AM143" s="245"/>
      <c r="AN143" s="245"/>
      <c r="AO143" s="246"/>
      <c r="AP143" s="244"/>
      <c r="AQ143" s="245"/>
      <c r="AR143" s="245"/>
      <c r="AS143" s="245"/>
      <c r="AT143" s="245"/>
      <c r="AU143" s="245"/>
      <c r="AV143" s="245"/>
      <c r="AW143" s="245"/>
      <c r="AX143" s="245"/>
      <c r="AY143" s="246"/>
      <c r="AZ143" s="256"/>
      <c r="BA143" s="257"/>
      <c r="BB143" s="257"/>
      <c r="BC143" s="257"/>
      <c r="BD143" s="257"/>
      <c r="BE143" s="257"/>
      <c r="BF143" s="257"/>
      <c r="BG143" s="257"/>
      <c r="BH143" s="257"/>
      <c r="BI143" s="257"/>
      <c r="BJ143" s="257"/>
      <c r="BK143" s="257"/>
      <c r="BL143" s="257"/>
      <c r="BM143" s="258"/>
      <c r="BN143" s="244"/>
      <c r="BO143" s="245"/>
      <c r="BP143" s="245"/>
      <c r="BQ143" s="245"/>
      <c r="BR143" s="245"/>
      <c r="BS143" s="245"/>
      <c r="BT143" s="245"/>
      <c r="BU143" s="245"/>
      <c r="BV143" s="245"/>
      <c r="BW143" s="245"/>
      <c r="BX143" s="245"/>
      <c r="BY143" s="245"/>
      <c r="BZ143" s="245"/>
      <c r="CA143" s="246"/>
      <c r="CB143" s="244"/>
      <c r="CC143" s="245"/>
      <c r="CD143" s="245"/>
      <c r="CE143" s="245"/>
      <c r="CF143" s="245"/>
      <c r="CG143" s="245"/>
      <c r="CH143" s="245"/>
      <c r="CI143" s="245"/>
      <c r="CJ143" s="245"/>
      <c r="CK143" s="245"/>
      <c r="CL143" s="245"/>
      <c r="CM143" s="245"/>
      <c r="CN143" s="245"/>
      <c r="CO143" s="246"/>
      <c r="CP143" s="244"/>
      <c r="CQ143" s="245"/>
      <c r="CR143" s="245"/>
      <c r="CS143" s="245"/>
      <c r="CT143" s="245"/>
      <c r="CU143" s="245"/>
      <c r="CV143" s="245"/>
      <c r="CW143" s="245"/>
      <c r="CX143" s="245"/>
      <c r="CY143" s="245"/>
      <c r="CZ143" s="245"/>
      <c r="DA143" s="245"/>
      <c r="DB143" s="245"/>
      <c r="DC143" s="246"/>
      <c r="DD143" s="244"/>
      <c r="DE143" s="245"/>
      <c r="DF143" s="245"/>
      <c r="DG143" s="245"/>
      <c r="DH143" s="245"/>
      <c r="DI143" s="245"/>
      <c r="DJ143" s="245"/>
      <c r="DK143" s="245"/>
      <c r="DL143" s="245"/>
      <c r="DM143" s="245"/>
      <c r="DN143" s="245"/>
      <c r="DO143" s="245"/>
      <c r="DP143" s="245"/>
      <c r="DQ143" s="246"/>
      <c r="DR143" s="244"/>
      <c r="DS143" s="245"/>
      <c r="DT143" s="245"/>
      <c r="DU143" s="245"/>
      <c r="DV143" s="245"/>
      <c r="DW143" s="245"/>
      <c r="DX143" s="245"/>
      <c r="DY143" s="245"/>
      <c r="DZ143" s="245"/>
      <c r="EA143" s="245"/>
      <c r="EB143" s="245"/>
      <c r="EC143" s="245"/>
      <c r="ED143" s="245"/>
      <c r="EE143" s="246"/>
      <c r="EF143" s="244"/>
      <c r="EG143" s="245"/>
      <c r="EH143" s="245"/>
      <c r="EI143" s="245"/>
      <c r="EJ143" s="245"/>
      <c r="EK143" s="245"/>
      <c r="EL143" s="245"/>
      <c r="EM143" s="245"/>
      <c r="EN143" s="245"/>
      <c r="EO143" s="245"/>
      <c r="EP143" s="245"/>
      <c r="EQ143" s="245"/>
      <c r="ER143" s="245"/>
      <c r="ES143" s="246"/>
      <c r="ET143" s="244"/>
      <c r="EU143" s="245"/>
      <c r="EV143" s="245"/>
      <c r="EW143" s="245"/>
      <c r="EX143" s="245"/>
      <c r="EY143" s="245"/>
      <c r="EZ143" s="245"/>
      <c r="FA143" s="245"/>
      <c r="FB143" s="245"/>
      <c r="FC143" s="245"/>
      <c r="FD143" s="245"/>
      <c r="FE143" s="245"/>
      <c r="FF143" s="245"/>
      <c r="FG143" s="246"/>
      <c r="FH143" s="244"/>
      <c r="FI143" s="245"/>
      <c r="FJ143" s="245"/>
      <c r="FK143" s="245"/>
      <c r="FL143" s="245"/>
      <c r="FM143" s="245"/>
      <c r="FN143" s="245"/>
      <c r="FO143" s="245"/>
      <c r="FP143" s="245"/>
      <c r="FQ143" s="245"/>
      <c r="FR143" s="245"/>
      <c r="FS143" s="245"/>
      <c r="FT143" s="245"/>
      <c r="FU143" s="246"/>
    </row>
    <row r="144" spans="1:177" ht="15">
      <c r="A144" s="111">
        <v>1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3"/>
      <c r="W144" s="224" t="s">
        <v>105</v>
      </c>
      <c r="X144" s="225"/>
      <c r="Y144" s="225"/>
      <c r="Z144" s="225"/>
      <c r="AA144" s="225"/>
      <c r="AB144" s="225"/>
      <c r="AC144" s="225"/>
      <c r="AD144" s="225"/>
      <c r="AE144" s="226"/>
      <c r="AF144" s="224" t="s">
        <v>255</v>
      </c>
      <c r="AG144" s="225"/>
      <c r="AH144" s="225"/>
      <c r="AI144" s="225"/>
      <c r="AJ144" s="225"/>
      <c r="AK144" s="225"/>
      <c r="AL144" s="225"/>
      <c r="AM144" s="225"/>
      <c r="AN144" s="225"/>
      <c r="AO144" s="226"/>
      <c r="AP144" s="224" t="s">
        <v>106</v>
      </c>
      <c r="AQ144" s="225"/>
      <c r="AR144" s="225"/>
      <c r="AS144" s="225"/>
      <c r="AT144" s="225"/>
      <c r="AU144" s="225"/>
      <c r="AV144" s="225"/>
      <c r="AW144" s="225"/>
      <c r="AX144" s="225"/>
      <c r="AY144" s="226"/>
      <c r="AZ144" s="247">
        <v>4</v>
      </c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9"/>
      <c r="BN144" s="111">
        <v>5</v>
      </c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3"/>
      <c r="CB144" s="111">
        <v>6</v>
      </c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3"/>
      <c r="CP144" s="111">
        <v>7</v>
      </c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3"/>
      <c r="DD144" s="111">
        <v>8</v>
      </c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3"/>
      <c r="DR144" s="111">
        <v>9</v>
      </c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3"/>
      <c r="EF144" s="111">
        <v>10</v>
      </c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3"/>
      <c r="ET144" s="111">
        <v>11</v>
      </c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3"/>
      <c r="FH144" s="111">
        <v>12</v>
      </c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S144" s="112"/>
      <c r="FT144" s="112"/>
      <c r="FU144" s="113"/>
    </row>
    <row r="145" spans="1:177" ht="15">
      <c r="A145" s="237" t="s">
        <v>175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5"/>
      <c r="W145" s="232" t="s">
        <v>176</v>
      </c>
      <c r="X145" s="233"/>
      <c r="Y145" s="233"/>
      <c r="Z145" s="233"/>
      <c r="AA145" s="233"/>
      <c r="AB145" s="233"/>
      <c r="AC145" s="233"/>
      <c r="AD145" s="233"/>
      <c r="AE145" s="234"/>
      <c r="AF145" s="232"/>
      <c r="AG145" s="233"/>
      <c r="AH145" s="233"/>
      <c r="AI145" s="233"/>
      <c r="AJ145" s="233"/>
      <c r="AK145" s="233"/>
      <c r="AL145" s="233"/>
      <c r="AM145" s="233"/>
      <c r="AN145" s="233"/>
      <c r="AO145" s="234"/>
      <c r="AP145" s="235" t="s">
        <v>15</v>
      </c>
      <c r="AQ145" s="235"/>
      <c r="AR145" s="235"/>
      <c r="AS145" s="235"/>
      <c r="AT145" s="235"/>
      <c r="AU145" s="235"/>
      <c r="AV145" s="235"/>
      <c r="AW145" s="235"/>
      <c r="AX145" s="235"/>
      <c r="AY145" s="235"/>
      <c r="AZ145" s="120">
        <f>SUM(AZ146+AZ156)</f>
        <v>5944660.209999999</v>
      </c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2"/>
      <c r="BN145" s="238">
        <f>SUM(BN146+BN156)</f>
        <v>5941010.04</v>
      </c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40"/>
      <c r="CB145" s="238">
        <f>SUM(CB146+CB156)</f>
        <v>5941010.04</v>
      </c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  <c r="CM145" s="239"/>
      <c r="CN145" s="239"/>
      <c r="CO145" s="240"/>
      <c r="CP145" s="238">
        <f>SUM(CP146+CP156)</f>
        <v>5944660.209999999</v>
      </c>
      <c r="CQ145" s="239"/>
      <c r="CR145" s="239"/>
      <c r="CS145" s="239"/>
      <c r="CT145" s="239"/>
      <c r="CU145" s="239"/>
      <c r="CV145" s="239"/>
      <c r="CW145" s="239"/>
      <c r="CX145" s="239"/>
      <c r="CY145" s="239"/>
      <c r="CZ145" s="239"/>
      <c r="DA145" s="239"/>
      <c r="DB145" s="239"/>
      <c r="DC145" s="240"/>
      <c r="DD145" s="238">
        <f>SUM(DD146+DD156)</f>
        <v>5941010.04</v>
      </c>
      <c r="DE145" s="239"/>
      <c r="DF145" s="239"/>
      <c r="DG145" s="239"/>
      <c r="DH145" s="239"/>
      <c r="DI145" s="239"/>
      <c r="DJ145" s="239"/>
      <c r="DK145" s="239"/>
      <c r="DL145" s="239"/>
      <c r="DM145" s="239"/>
      <c r="DN145" s="239"/>
      <c r="DO145" s="239"/>
      <c r="DP145" s="239"/>
      <c r="DQ145" s="240"/>
      <c r="DR145" s="238">
        <f>SUM(DR146+DR156)</f>
        <v>5941010.04</v>
      </c>
      <c r="DS145" s="239"/>
      <c r="DT145" s="239"/>
      <c r="DU145" s="239"/>
      <c r="DV145" s="239"/>
      <c r="DW145" s="239"/>
      <c r="DX145" s="239"/>
      <c r="DY145" s="239"/>
      <c r="DZ145" s="239"/>
      <c r="EA145" s="239"/>
      <c r="EB145" s="239"/>
      <c r="EC145" s="239"/>
      <c r="ED145" s="239"/>
      <c r="EE145" s="240"/>
      <c r="EF145" s="238">
        <f>SUM(EF146+EF156)</f>
        <v>0</v>
      </c>
      <c r="EG145" s="239"/>
      <c r="EH145" s="239"/>
      <c r="EI145" s="239"/>
      <c r="EJ145" s="239"/>
      <c r="EK145" s="239"/>
      <c r="EL145" s="239"/>
      <c r="EM145" s="239"/>
      <c r="EN145" s="239"/>
      <c r="EO145" s="239"/>
      <c r="EP145" s="239"/>
      <c r="EQ145" s="239"/>
      <c r="ER145" s="239"/>
      <c r="ES145" s="240"/>
      <c r="ET145" s="238">
        <f>SUM(ET146+ET156)</f>
        <v>0</v>
      </c>
      <c r="EU145" s="239"/>
      <c r="EV145" s="239"/>
      <c r="EW145" s="239"/>
      <c r="EX145" s="239"/>
      <c r="EY145" s="239"/>
      <c r="EZ145" s="239"/>
      <c r="FA145" s="239"/>
      <c r="FB145" s="239"/>
      <c r="FC145" s="239"/>
      <c r="FD145" s="239"/>
      <c r="FE145" s="239"/>
      <c r="FF145" s="239"/>
      <c r="FG145" s="240"/>
      <c r="FH145" s="238">
        <f>SUM(FH146+FH156)</f>
        <v>0</v>
      </c>
      <c r="FI145" s="239"/>
      <c r="FJ145" s="239"/>
      <c r="FK145" s="239"/>
      <c r="FL145" s="239"/>
      <c r="FM145" s="239"/>
      <c r="FN145" s="239"/>
      <c r="FO145" s="239"/>
      <c r="FP145" s="239"/>
      <c r="FQ145" s="239"/>
      <c r="FR145" s="239"/>
      <c r="FS145" s="239"/>
      <c r="FT145" s="239"/>
      <c r="FU145" s="240"/>
    </row>
    <row r="146" spans="1:177" ht="15">
      <c r="A146" s="237" t="s">
        <v>183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5"/>
      <c r="W146" s="232" t="s">
        <v>182</v>
      </c>
      <c r="X146" s="233"/>
      <c r="Y146" s="233"/>
      <c r="Z146" s="233"/>
      <c r="AA146" s="233"/>
      <c r="AB146" s="233"/>
      <c r="AC146" s="233"/>
      <c r="AD146" s="233"/>
      <c r="AE146" s="234"/>
      <c r="AF146" s="232"/>
      <c r="AG146" s="233"/>
      <c r="AH146" s="233"/>
      <c r="AI146" s="233"/>
      <c r="AJ146" s="233"/>
      <c r="AK146" s="233"/>
      <c r="AL146" s="233"/>
      <c r="AM146" s="233"/>
      <c r="AN146" s="233"/>
      <c r="AO146" s="234"/>
      <c r="AP146" s="235" t="s">
        <v>15</v>
      </c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6">
        <f>CP146</f>
        <v>102047.68</v>
      </c>
      <c r="BA146" s="236"/>
      <c r="BB146" s="236"/>
      <c r="BC146" s="236"/>
      <c r="BD146" s="236"/>
      <c r="BE146" s="236"/>
      <c r="BF146" s="236"/>
      <c r="BG146" s="236"/>
      <c r="BH146" s="236"/>
      <c r="BI146" s="236"/>
      <c r="BJ146" s="236"/>
      <c r="BK146" s="236"/>
      <c r="BL146" s="236"/>
      <c r="BM146" s="236"/>
      <c r="BN146" s="230">
        <f>SUM(BN148:CA155)</f>
        <v>0</v>
      </c>
      <c r="BO146" s="230"/>
      <c r="BP146" s="230"/>
      <c r="BQ146" s="230"/>
      <c r="BR146" s="230"/>
      <c r="BS146" s="230"/>
      <c r="BT146" s="230"/>
      <c r="BU146" s="230"/>
      <c r="BV146" s="230"/>
      <c r="BW146" s="230"/>
      <c r="BX146" s="230"/>
      <c r="BY146" s="230"/>
      <c r="BZ146" s="230"/>
      <c r="CA146" s="230"/>
      <c r="CB146" s="230">
        <f>SUM(CB148:CO155)</f>
        <v>0</v>
      </c>
      <c r="CC146" s="230"/>
      <c r="CD146" s="230"/>
      <c r="CE146" s="230"/>
      <c r="CF146" s="230"/>
      <c r="CG146" s="230"/>
      <c r="CH146" s="230"/>
      <c r="CI146" s="230"/>
      <c r="CJ146" s="230"/>
      <c r="CK146" s="230"/>
      <c r="CL146" s="230"/>
      <c r="CM146" s="230"/>
      <c r="CN146" s="230"/>
      <c r="CO146" s="230"/>
      <c r="CP146" s="230">
        <f>SUM(CP148:DC155)</f>
        <v>102047.68</v>
      </c>
      <c r="CQ146" s="230"/>
      <c r="CR146" s="230"/>
      <c r="CS146" s="230"/>
      <c r="CT146" s="230"/>
      <c r="CU146" s="230"/>
      <c r="CV146" s="230"/>
      <c r="CW146" s="230"/>
      <c r="CX146" s="230"/>
      <c r="CY146" s="230"/>
      <c r="CZ146" s="230"/>
      <c r="DA146" s="230"/>
      <c r="DB146" s="230"/>
      <c r="DC146" s="230"/>
      <c r="DD146" s="230">
        <f>SUM(DD148:DQ155)</f>
        <v>0</v>
      </c>
      <c r="DE146" s="230"/>
      <c r="DF146" s="230"/>
      <c r="DG146" s="230"/>
      <c r="DH146" s="230"/>
      <c r="DI146" s="230"/>
      <c r="DJ146" s="230"/>
      <c r="DK146" s="230"/>
      <c r="DL146" s="230"/>
      <c r="DM146" s="230"/>
      <c r="DN146" s="230"/>
      <c r="DO146" s="230"/>
      <c r="DP146" s="230"/>
      <c r="DQ146" s="230"/>
      <c r="DR146" s="230">
        <f>SUM(DR148:EE155)</f>
        <v>0</v>
      </c>
      <c r="DS146" s="230"/>
      <c r="DT146" s="230"/>
      <c r="DU146" s="230"/>
      <c r="DV146" s="230"/>
      <c r="DW146" s="230"/>
      <c r="DX146" s="230"/>
      <c r="DY146" s="230"/>
      <c r="DZ146" s="230"/>
      <c r="EA146" s="230"/>
      <c r="EB146" s="230"/>
      <c r="EC146" s="230"/>
      <c r="ED146" s="230"/>
      <c r="EE146" s="230"/>
      <c r="EF146" s="230">
        <f>SUM(EF148:ES155)</f>
        <v>0</v>
      </c>
      <c r="EG146" s="230"/>
      <c r="EH146" s="230"/>
      <c r="EI146" s="230"/>
      <c r="EJ146" s="230"/>
      <c r="EK146" s="230"/>
      <c r="EL146" s="230"/>
      <c r="EM146" s="230"/>
      <c r="EN146" s="230"/>
      <c r="EO146" s="230"/>
      <c r="EP146" s="230"/>
      <c r="EQ146" s="230"/>
      <c r="ER146" s="230"/>
      <c r="ES146" s="230"/>
      <c r="ET146" s="229">
        <f>SUM(ET148:FG155)</f>
        <v>0</v>
      </c>
      <c r="EU146" s="229"/>
      <c r="EV146" s="229"/>
      <c r="EW146" s="229"/>
      <c r="EX146" s="229"/>
      <c r="EY146" s="229"/>
      <c r="EZ146" s="229"/>
      <c r="FA146" s="229"/>
      <c r="FB146" s="229"/>
      <c r="FC146" s="229"/>
      <c r="FD146" s="229"/>
      <c r="FE146" s="229"/>
      <c r="FF146" s="229"/>
      <c r="FG146" s="229"/>
      <c r="FH146" s="229">
        <f>SUM(FH148:FU155)</f>
        <v>0</v>
      </c>
      <c r="FI146" s="229"/>
      <c r="FJ146" s="229"/>
      <c r="FK146" s="229"/>
      <c r="FL146" s="229"/>
      <c r="FM146" s="229"/>
      <c r="FN146" s="229"/>
      <c r="FO146" s="229"/>
      <c r="FP146" s="229"/>
      <c r="FQ146" s="229"/>
      <c r="FR146" s="229"/>
      <c r="FS146" s="229"/>
      <c r="FT146" s="229"/>
      <c r="FU146" s="229"/>
    </row>
    <row r="147" spans="1:177" ht="15">
      <c r="A147" s="231" t="s">
        <v>1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100"/>
      <c r="W147" s="224" t="s">
        <v>256</v>
      </c>
      <c r="X147" s="225"/>
      <c r="Y147" s="225"/>
      <c r="Z147" s="225"/>
      <c r="AA147" s="225"/>
      <c r="AB147" s="225"/>
      <c r="AC147" s="225"/>
      <c r="AD147" s="225"/>
      <c r="AE147" s="226"/>
      <c r="AF147" s="232"/>
      <c r="AG147" s="233"/>
      <c r="AH147" s="233"/>
      <c r="AI147" s="233"/>
      <c r="AJ147" s="233"/>
      <c r="AK147" s="233"/>
      <c r="AL147" s="233"/>
      <c r="AM147" s="233"/>
      <c r="AN147" s="233"/>
      <c r="AO147" s="234"/>
      <c r="AP147" s="235" t="s">
        <v>15</v>
      </c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236"/>
      <c r="BL147" s="236"/>
      <c r="BM147" s="236"/>
      <c r="BN147" s="230"/>
      <c r="BO147" s="230"/>
      <c r="BP147" s="230"/>
      <c r="BQ147" s="230"/>
      <c r="BR147" s="230"/>
      <c r="BS147" s="230"/>
      <c r="BT147" s="230"/>
      <c r="BU147" s="230"/>
      <c r="BV147" s="230"/>
      <c r="BW147" s="230"/>
      <c r="BX147" s="230"/>
      <c r="BY147" s="230"/>
      <c r="BZ147" s="230"/>
      <c r="CA147" s="230"/>
      <c r="CB147" s="230"/>
      <c r="CC147" s="230"/>
      <c r="CD147" s="230"/>
      <c r="CE147" s="230"/>
      <c r="CF147" s="230"/>
      <c r="CG147" s="230"/>
      <c r="CH147" s="230"/>
      <c r="CI147" s="230"/>
      <c r="CJ147" s="230"/>
      <c r="CK147" s="230"/>
      <c r="CL147" s="230"/>
      <c r="CM147" s="230"/>
      <c r="CN147" s="230"/>
      <c r="CO147" s="230"/>
      <c r="CP147" s="230"/>
      <c r="CQ147" s="230"/>
      <c r="CR147" s="230"/>
      <c r="CS147" s="230"/>
      <c r="CT147" s="230"/>
      <c r="CU147" s="230"/>
      <c r="CV147" s="230"/>
      <c r="CW147" s="230"/>
      <c r="CX147" s="230"/>
      <c r="CY147" s="230"/>
      <c r="CZ147" s="230"/>
      <c r="DA147" s="230"/>
      <c r="DB147" s="230"/>
      <c r="DC147" s="230"/>
      <c r="DD147" s="230"/>
      <c r="DE147" s="230"/>
      <c r="DF147" s="230"/>
      <c r="DG147" s="230"/>
      <c r="DH147" s="230"/>
      <c r="DI147" s="230"/>
      <c r="DJ147" s="230"/>
      <c r="DK147" s="230"/>
      <c r="DL147" s="230"/>
      <c r="DM147" s="230"/>
      <c r="DN147" s="230"/>
      <c r="DO147" s="230"/>
      <c r="DP147" s="230"/>
      <c r="DQ147" s="230"/>
      <c r="DR147" s="230"/>
      <c r="DS147" s="230"/>
      <c r="DT147" s="230"/>
      <c r="DU147" s="230"/>
      <c r="DV147" s="230"/>
      <c r="DW147" s="230"/>
      <c r="DX147" s="230"/>
      <c r="DY147" s="230"/>
      <c r="DZ147" s="230"/>
      <c r="EA147" s="230"/>
      <c r="EB147" s="230"/>
      <c r="EC147" s="230"/>
      <c r="ED147" s="230"/>
      <c r="EE147" s="230"/>
      <c r="EF147" s="230"/>
      <c r="EG147" s="230"/>
      <c r="EH147" s="230"/>
      <c r="EI147" s="230"/>
      <c r="EJ147" s="230"/>
      <c r="EK147" s="230"/>
      <c r="EL147" s="230"/>
      <c r="EM147" s="230"/>
      <c r="EN147" s="230"/>
      <c r="EO147" s="230"/>
      <c r="EP147" s="230"/>
      <c r="EQ147" s="230"/>
      <c r="ER147" s="230"/>
      <c r="ES147" s="230"/>
      <c r="ET147" s="229"/>
      <c r="EU147" s="229"/>
      <c r="EV147" s="229"/>
      <c r="EW147" s="229"/>
      <c r="EX147" s="229"/>
      <c r="EY147" s="229"/>
      <c r="EZ147" s="229"/>
      <c r="FA147" s="229"/>
      <c r="FB147" s="229"/>
      <c r="FC147" s="229"/>
      <c r="FD147" s="229"/>
      <c r="FE147" s="229"/>
      <c r="FF147" s="229"/>
      <c r="FG147" s="229"/>
      <c r="FH147" s="229"/>
      <c r="FI147" s="229"/>
      <c r="FJ147" s="229"/>
      <c r="FK147" s="229"/>
      <c r="FL147" s="229"/>
      <c r="FM147" s="229"/>
      <c r="FN147" s="229"/>
      <c r="FO147" s="229"/>
      <c r="FP147" s="229"/>
      <c r="FQ147" s="229"/>
      <c r="FR147" s="229"/>
      <c r="FS147" s="229"/>
      <c r="FT147" s="229"/>
      <c r="FU147" s="229"/>
    </row>
    <row r="148" spans="1:177" ht="15">
      <c r="A148" s="223" t="s">
        <v>257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2"/>
      <c r="W148" s="224" t="s">
        <v>258</v>
      </c>
      <c r="X148" s="225"/>
      <c r="Y148" s="225"/>
      <c r="Z148" s="225"/>
      <c r="AA148" s="225"/>
      <c r="AB148" s="225"/>
      <c r="AC148" s="225"/>
      <c r="AD148" s="225"/>
      <c r="AE148" s="226"/>
      <c r="AF148" s="224" t="s">
        <v>259</v>
      </c>
      <c r="AG148" s="225"/>
      <c r="AH148" s="225"/>
      <c r="AI148" s="225"/>
      <c r="AJ148" s="225"/>
      <c r="AK148" s="225"/>
      <c r="AL148" s="225"/>
      <c r="AM148" s="225"/>
      <c r="AN148" s="225"/>
      <c r="AO148" s="226"/>
      <c r="AP148" s="227" t="s">
        <v>15</v>
      </c>
      <c r="AQ148" s="227"/>
      <c r="AR148" s="227"/>
      <c r="AS148" s="227"/>
      <c r="AT148" s="227"/>
      <c r="AU148" s="227"/>
      <c r="AV148" s="227"/>
      <c r="AW148" s="227"/>
      <c r="AX148" s="227"/>
      <c r="AY148" s="227"/>
      <c r="AZ148" s="228">
        <f>496.37+6896.19+2360</f>
        <v>9752.56</v>
      </c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>
        <f>AZ148</f>
        <v>9752.56</v>
      </c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221"/>
      <c r="EU148" s="221"/>
      <c r="EV148" s="221"/>
      <c r="EW148" s="221"/>
      <c r="EX148" s="221"/>
      <c r="EY148" s="221"/>
      <c r="EZ148" s="221"/>
      <c r="FA148" s="221"/>
      <c r="FB148" s="221"/>
      <c r="FC148" s="221"/>
      <c r="FD148" s="221"/>
      <c r="FE148" s="221"/>
      <c r="FF148" s="221"/>
      <c r="FG148" s="221"/>
      <c r="FH148" s="221"/>
      <c r="FI148" s="221"/>
      <c r="FJ148" s="221"/>
      <c r="FK148" s="221"/>
      <c r="FL148" s="221"/>
      <c r="FM148" s="221"/>
      <c r="FN148" s="221"/>
      <c r="FO148" s="221"/>
      <c r="FP148" s="221"/>
      <c r="FQ148" s="221"/>
      <c r="FR148" s="221"/>
      <c r="FS148" s="221"/>
      <c r="FT148" s="221"/>
      <c r="FU148" s="221"/>
    </row>
    <row r="149" spans="1:177" ht="15">
      <c r="A149" s="223" t="s">
        <v>260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2"/>
      <c r="W149" s="224" t="s">
        <v>261</v>
      </c>
      <c r="X149" s="225"/>
      <c r="Y149" s="225"/>
      <c r="Z149" s="225"/>
      <c r="AA149" s="225"/>
      <c r="AB149" s="225"/>
      <c r="AC149" s="225"/>
      <c r="AD149" s="225"/>
      <c r="AE149" s="226"/>
      <c r="AF149" s="224" t="s">
        <v>297</v>
      </c>
      <c r="AG149" s="225"/>
      <c r="AH149" s="225"/>
      <c r="AI149" s="225"/>
      <c r="AJ149" s="225"/>
      <c r="AK149" s="225"/>
      <c r="AL149" s="225"/>
      <c r="AM149" s="225"/>
      <c r="AN149" s="225"/>
      <c r="AO149" s="226"/>
      <c r="AP149" s="227" t="s">
        <v>15</v>
      </c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  <c r="DU149" s="222"/>
      <c r="DV149" s="222"/>
      <c r="DW149" s="222"/>
      <c r="DX149" s="222"/>
      <c r="DY149" s="222"/>
      <c r="DZ149" s="222"/>
      <c r="EA149" s="222"/>
      <c r="EB149" s="222"/>
      <c r="EC149" s="222"/>
      <c r="ED149" s="222"/>
      <c r="EE149" s="222"/>
      <c r="EF149" s="222"/>
      <c r="EG149" s="222"/>
      <c r="EH149" s="222"/>
      <c r="EI149" s="222"/>
      <c r="EJ149" s="222"/>
      <c r="EK149" s="222"/>
      <c r="EL149" s="222"/>
      <c r="EM149" s="222"/>
      <c r="EN149" s="222"/>
      <c r="EO149" s="222"/>
      <c r="EP149" s="222"/>
      <c r="EQ149" s="222"/>
      <c r="ER149" s="222"/>
      <c r="ES149" s="222"/>
      <c r="ET149" s="221"/>
      <c r="EU149" s="221"/>
      <c r="EV149" s="221"/>
      <c r="EW149" s="221"/>
      <c r="EX149" s="221"/>
      <c r="EY149" s="221"/>
      <c r="EZ149" s="221"/>
      <c r="FA149" s="221"/>
      <c r="FB149" s="221"/>
      <c r="FC149" s="221"/>
      <c r="FD149" s="221"/>
      <c r="FE149" s="221"/>
      <c r="FF149" s="221"/>
      <c r="FG149" s="221"/>
      <c r="FH149" s="221"/>
      <c r="FI149" s="221"/>
      <c r="FJ149" s="221"/>
      <c r="FK149" s="221"/>
      <c r="FL149" s="221"/>
      <c r="FM149" s="221"/>
      <c r="FN149" s="221"/>
      <c r="FO149" s="221"/>
      <c r="FP149" s="221"/>
      <c r="FQ149" s="221"/>
      <c r="FR149" s="221"/>
      <c r="FS149" s="221"/>
      <c r="FT149" s="221"/>
      <c r="FU149" s="221"/>
    </row>
    <row r="150" spans="1:177" ht="15">
      <c r="A150" s="223" t="s">
        <v>262</v>
      </c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2"/>
      <c r="W150" s="224" t="s">
        <v>263</v>
      </c>
      <c r="X150" s="225"/>
      <c r="Y150" s="225"/>
      <c r="Z150" s="225"/>
      <c r="AA150" s="225"/>
      <c r="AB150" s="225"/>
      <c r="AC150" s="225"/>
      <c r="AD150" s="225"/>
      <c r="AE150" s="226"/>
      <c r="AF150" s="224" t="s">
        <v>264</v>
      </c>
      <c r="AG150" s="225"/>
      <c r="AH150" s="225"/>
      <c r="AI150" s="225"/>
      <c r="AJ150" s="225"/>
      <c r="AK150" s="225"/>
      <c r="AL150" s="225"/>
      <c r="AM150" s="225"/>
      <c r="AN150" s="225"/>
      <c r="AO150" s="226"/>
      <c r="AP150" s="227" t="s">
        <v>15</v>
      </c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8">
        <v>70086.42</v>
      </c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>
        <f>AZ150</f>
        <v>70086.42</v>
      </c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2"/>
      <c r="EN150" s="222"/>
      <c r="EO150" s="222"/>
      <c r="EP150" s="222"/>
      <c r="EQ150" s="222"/>
      <c r="ER150" s="222"/>
      <c r="ES150" s="222"/>
      <c r="ET150" s="221"/>
      <c r="EU150" s="221"/>
      <c r="EV150" s="221"/>
      <c r="EW150" s="221"/>
      <c r="EX150" s="221"/>
      <c r="EY150" s="221"/>
      <c r="EZ150" s="221"/>
      <c r="FA150" s="221"/>
      <c r="FB150" s="221"/>
      <c r="FC150" s="221"/>
      <c r="FD150" s="221"/>
      <c r="FE150" s="221"/>
      <c r="FF150" s="221"/>
      <c r="FG150" s="221"/>
      <c r="FH150" s="221"/>
      <c r="FI150" s="221"/>
      <c r="FJ150" s="221"/>
      <c r="FK150" s="221"/>
      <c r="FL150" s="221"/>
      <c r="FM150" s="221"/>
      <c r="FN150" s="221"/>
      <c r="FO150" s="221"/>
      <c r="FP150" s="221"/>
      <c r="FQ150" s="221"/>
      <c r="FR150" s="221"/>
      <c r="FS150" s="221"/>
      <c r="FT150" s="221"/>
      <c r="FU150" s="221"/>
    </row>
    <row r="151" spans="1:177" ht="15">
      <c r="A151" s="223" t="s">
        <v>265</v>
      </c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2"/>
      <c r="W151" s="224" t="s">
        <v>266</v>
      </c>
      <c r="X151" s="225"/>
      <c r="Y151" s="225"/>
      <c r="Z151" s="225"/>
      <c r="AA151" s="225"/>
      <c r="AB151" s="225"/>
      <c r="AC151" s="225"/>
      <c r="AD151" s="225"/>
      <c r="AE151" s="226"/>
      <c r="AF151" s="224"/>
      <c r="AG151" s="225"/>
      <c r="AH151" s="225"/>
      <c r="AI151" s="225"/>
      <c r="AJ151" s="225"/>
      <c r="AK151" s="225"/>
      <c r="AL151" s="225"/>
      <c r="AM151" s="225"/>
      <c r="AN151" s="225"/>
      <c r="AO151" s="226"/>
      <c r="AP151" s="227" t="s">
        <v>15</v>
      </c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1"/>
      <c r="EU151" s="221"/>
      <c r="EV151" s="221"/>
      <c r="EW151" s="221"/>
      <c r="EX151" s="221"/>
      <c r="EY151" s="221"/>
      <c r="EZ151" s="221"/>
      <c r="FA151" s="221"/>
      <c r="FB151" s="221"/>
      <c r="FC151" s="221"/>
      <c r="FD151" s="221"/>
      <c r="FE151" s="221"/>
      <c r="FF151" s="221"/>
      <c r="FG151" s="221"/>
      <c r="FH151" s="221"/>
      <c r="FI151" s="221"/>
      <c r="FJ151" s="221"/>
      <c r="FK151" s="221"/>
      <c r="FL151" s="221"/>
      <c r="FM151" s="221"/>
      <c r="FN151" s="221"/>
      <c r="FO151" s="221"/>
      <c r="FP151" s="221"/>
      <c r="FQ151" s="221"/>
      <c r="FR151" s="221"/>
      <c r="FS151" s="221"/>
      <c r="FT151" s="221"/>
      <c r="FU151" s="221"/>
    </row>
    <row r="152" spans="1:177" ht="26.25" customHeight="1">
      <c r="A152" s="223" t="s">
        <v>267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2"/>
      <c r="W152" s="224" t="s">
        <v>268</v>
      </c>
      <c r="X152" s="225"/>
      <c r="Y152" s="225"/>
      <c r="Z152" s="225"/>
      <c r="AA152" s="225"/>
      <c r="AB152" s="225"/>
      <c r="AC152" s="225"/>
      <c r="AD152" s="225"/>
      <c r="AE152" s="226"/>
      <c r="AF152" s="224" t="s">
        <v>269</v>
      </c>
      <c r="AG152" s="225"/>
      <c r="AH152" s="225"/>
      <c r="AI152" s="225"/>
      <c r="AJ152" s="225"/>
      <c r="AK152" s="225"/>
      <c r="AL152" s="225"/>
      <c r="AM152" s="225"/>
      <c r="AN152" s="225"/>
      <c r="AO152" s="226"/>
      <c r="AP152" s="227" t="s">
        <v>15</v>
      </c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8">
        <f>3944.7</f>
        <v>3944.7</v>
      </c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>
        <f>AZ152</f>
        <v>3944.7</v>
      </c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  <c r="DC152" s="222"/>
      <c r="DD152" s="222"/>
      <c r="DE152" s="222"/>
      <c r="DF152" s="222"/>
      <c r="DG152" s="222"/>
      <c r="DH152" s="222"/>
      <c r="DI152" s="222"/>
      <c r="DJ152" s="222"/>
      <c r="DK152" s="222"/>
      <c r="DL152" s="222"/>
      <c r="DM152" s="222"/>
      <c r="DN152" s="222"/>
      <c r="DO152" s="222"/>
      <c r="DP152" s="222"/>
      <c r="DQ152" s="222"/>
      <c r="DR152" s="222"/>
      <c r="DS152" s="222"/>
      <c r="DT152" s="222"/>
      <c r="DU152" s="222"/>
      <c r="DV152" s="222"/>
      <c r="DW152" s="222"/>
      <c r="DX152" s="222"/>
      <c r="DY152" s="222"/>
      <c r="DZ152" s="222"/>
      <c r="EA152" s="222"/>
      <c r="EB152" s="222"/>
      <c r="EC152" s="222"/>
      <c r="ED152" s="222"/>
      <c r="EE152" s="222"/>
      <c r="EF152" s="222"/>
      <c r="EG152" s="222"/>
      <c r="EH152" s="222"/>
      <c r="EI152" s="222"/>
      <c r="EJ152" s="222"/>
      <c r="EK152" s="222"/>
      <c r="EL152" s="222"/>
      <c r="EM152" s="222"/>
      <c r="EN152" s="222"/>
      <c r="EO152" s="222"/>
      <c r="EP152" s="222"/>
      <c r="EQ152" s="222"/>
      <c r="ER152" s="222"/>
      <c r="ES152" s="222"/>
      <c r="ET152" s="221"/>
      <c r="EU152" s="221"/>
      <c r="EV152" s="221"/>
      <c r="EW152" s="221"/>
      <c r="EX152" s="221"/>
      <c r="EY152" s="221"/>
      <c r="EZ152" s="221"/>
      <c r="FA152" s="221"/>
      <c r="FB152" s="221"/>
      <c r="FC152" s="221"/>
      <c r="FD152" s="221"/>
      <c r="FE152" s="221"/>
      <c r="FF152" s="221"/>
      <c r="FG152" s="221"/>
      <c r="FH152" s="221"/>
      <c r="FI152" s="221"/>
      <c r="FJ152" s="221"/>
      <c r="FK152" s="221"/>
      <c r="FL152" s="221"/>
      <c r="FM152" s="221"/>
      <c r="FN152" s="221"/>
      <c r="FO152" s="221"/>
      <c r="FP152" s="221"/>
      <c r="FQ152" s="221"/>
      <c r="FR152" s="221"/>
      <c r="FS152" s="221"/>
      <c r="FT152" s="221"/>
      <c r="FU152" s="221"/>
    </row>
    <row r="153" spans="1:177" ht="15">
      <c r="A153" s="223" t="s">
        <v>270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2"/>
      <c r="W153" s="224" t="s">
        <v>271</v>
      </c>
      <c r="X153" s="225"/>
      <c r="Y153" s="225"/>
      <c r="Z153" s="225"/>
      <c r="AA153" s="225"/>
      <c r="AB153" s="225"/>
      <c r="AC153" s="225"/>
      <c r="AD153" s="225"/>
      <c r="AE153" s="226"/>
      <c r="AF153" s="224" t="s">
        <v>272</v>
      </c>
      <c r="AG153" s="225"/>
      <c r="AH153" s="225"/>
      <c r="AI153" s="225"/>
      <c r="AJ153" s="225"/>
      <c r="AK153" s="225"/>
      <c r="AL153" s="225"/>
      <c r="AM153" s="225"/>
      <c r="AN153" s="225"/>
      <c r="AO153" s="226"/>
      <c r="AP153" s="227" t="s">
        <v>15</v>
      </c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8">
        <f>2000+6800+9464</f>
        <v>18264</v>
      </c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>
        <f>AZ153</f>
        <v>18264</v>
      </c>
      <c r="CQ153" s="222"/>
      <c r="CR153" s="222"/>
      <c r="CS153" s="222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2"/>
      <c r="DQ153" s="222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2"/>
      <c r="EG153" s="222"/>
      <c r="EH153" s="222"/>
      <c r="EI153" s="222"/>
      <c r="EJ153" s="222"/>
      <c r="EK153" s="222"/>
      <c r="EL153" s="222"/>
      <c r="EM153" s="222"/>
      <c r="EN153" s="222"/>
      <c r="EO153" s="222"/>
      <c r="EP153" s="222"/>
      <c r="EQ153" s="222"/>
      <c r="ER153" s="222"/>
      <c r="ES153" s="222"/>
      <c r="ET153" s="221"/>
      <c r="EU153" s="221"/>
      <c r="EV153" s="221"/>
      <c r="EW153" s="221"/>
      <c r="EX153" s="221"/>
      <c r="EY153" s="221"/>
      <c r="EZ153" s="221"/>
      <c r="FA153" s="221"/>
      <c r="FB153" s="221"/>
      <c r="FC153" s="221"/>
      <c r="FD153" s="221"/>
      <c r="FE153" s="221"/>
      <c r="FF153" s="221"/>
      <c r="FG153" s="221"/>
      <c r="FH153" s="221"/>
      <c r="FI153" s="221"/>
      <c r="FJ153" s="221"/>
      <c r="FK153" s="221"/>
      <c r="FL153" s="221"/>
      <c r="FM153" s="221"/>
      <c r="FN153" s="221"/>
      <c r="FO153" s="221"/>
      <c r="FP153" s="221"/>
      <c r="FQ153" s="221"/>
      <c r="FR153" s="221"/>
      <c r="FS153" s="221"/>
      <c r="FT153" s="221"/>
      <c r="FU153" s="221"/>
    </row>
    <row r="154" spans="1:177" ht="15">
      <c r="A154" s="223" t="s">
        <v>273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2"/>
      <c r="W154" s="224" t="s">
        <v>274</v>
      </c>
      <c r="X154" s="225"/>
      <c r="Y154" s="225"/>
      <c r="Z154" s="225"/>
      <c r="AA154" s="225"/>
      <c r="AB154" s="225"/>
      <c r="AC154" s="225"/>
      <c r="AD154" s="225"/>
      <c r="AE154" s="226"/>
      <c r="AF154" s="224" t="s">
        <v>275</v>
      </c>
      <c r="AG154" s="225"/>
      <c r="AH154" s="225"/>
      <c r="AI154" s="225"/>
      <c r="AJ154" s="225"/>
      <c r="AK154" s="225"/>
      <c r="AL154" s="225"/>
      <c r="AM154" s="225"/>
      <c r="AN154" s="225"/>
      <c r="AO154" s="226"/>
      <c r="AP154" s="227" t="s">
        <v>15</v>
      </c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D154" s="222"/>
      <c r="EE154" s="222"/>
      <c r="EF154" s="222"/>
      <c r="EG154" s="222"/>
      <c r="EH154" s="222"/>
      <c r="EI154" s="222"/>
      <c r="EJ154" s="222"/>
      <c r="EK154" s="222"/>
      <c r="EL154" s="222"/>
      <c r="EM154" s="222"/>
      <c r="EN154" s="222"/>
      <c r="EO154" s="222"/>
      <c r="EP154" s="222"/>
      <c r="EQ154" s="222"/>
      <c r="ER154" s="222"/>
      <c r="ES154" s="222"/>
      <c r="ET154" s="221"/>
      <c r="EU154" s="221"/>
      <c r="EV154" s="221"/>
      <c r="EW154" s="221"/>
      <c r="EX154" s="221"/>
      <c r="EY154" s="221"/>
      <c r="EZ154" s="221"/>
      <c r="FA154" s="221"/>
      <c r="FB154" s="221"/>
      <c r="FC154" s="221"/>
      <c r="FD154" s="221"/>
      <c r="FE154" s="221"/>
      <c r="FF154" s="221"/>
      <c r="FG154" s="221"/>
      <c r="FH154" s="221"/>
      <c r="FI154" s="221"/>
      <c r="FJ154" s="221"/>
      <c r="FK154" s="221"/>
      <c r="FL154" s="221"/>
      <c r="FM154" s="221"/>
      <c r="FN154" s="221"/>
      <c r="FO154" s="221"/>
      <c r="FP154" s="221"/>
      <c r="FQ154" s="221"/>
      <c r="FR154" s="221"/>
      <c r="FS154" s="221"/>
      <c r="FT154" s="221"/>
      <c r="FU154" s="221"/>
    </row>
    <row r="155" spans="1:177" ht="15">
      <c r="A155" s="223" t="s">
        <v>276</v>
      </c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2"/>
      <c r="W155" s="224" t="s">
        <v>277</v>
      </c>
      <c r="X155" s="225"/>
      <c r="Y155" s="225"/>
      <c r="Z155" s="225"/>
      <c r="AA155" s="225"/>
      <c r="AB155" s="225"/>
      <c r="AC155" s="225"/>
      <c r="AD155" s="225"/>
      <c r="AE155" s="226"/>
      <c r="AF155" s="224" t="s">
        <v>278</v>
      </c>
      <c r="AG155" s="225"/>
      <c r="AH155" s="225"/>
      <c r="AI155" s="225"/>
      <c r="AJ155" s="225"/>
      <c r="AK155" s="225"/>
      <c r="AL155" s="225"/>
      <c r="AM155" s="225"/>
      <c r="AN155" s="225"/>
      <c r="AO155" s="226"/>
      <c r="AP155" s="227" t="s">
        <v>15</v>
      </c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2"/>
      <c r="CL155" s="222"/>
      <c r="CM155" s="222"/>
      <c r="CN155" s="222"/>
      <c r="CO155" s="222"/>
      <c r="CP155" s="222"/>
      <c r="CQ155" s="222"/>
      <c r="CR155" s="222"/>
      <c r="CS155" s="222"/>
      <c r="CT155" s="222"/>
      <c r="CU155" s="222"/>
      <c r="CV155" s="222"/>
      <c r="CW155" s="222"/>
      <c r="CX155" s="222"/>
      <c r="CY155" s="222"/>
      <c r="CZ155" s="222"/>
      <c r="DA155" s="222"/>
      <c r="DB155" s="222"/>
      <c r="DC155" s="222"/>
      <c r="DD155" s="222"/>
      <c r="DE155" s="222"/>
      <c r="DF155" s="222"/>
      <c r="DG155" s="222"/>
      <c r="DH155" s="222"/>
      <c r="DI155" s="222"/>
      <c r="DJ155" s="222"/>
      <c r="DK155" s="222"/>
      <c r="DL155" s="222"/>
      <c r="DM155" s="222"/>
      <c r="DN155" s="222"/>
      <c r="DO155" s="222"/>
      <c r="DP155" s="222"/>
      <c r="DQ155" s="222"/>
      <c r="DR155" s="222"/>
      <c r="DS155" s="222"/>
      <c r="DT155" s="222"/>
      <c r="DU155" s="222"/>
      <c r="DV155" s="222"/>
      <c r="DW155" s="222"/>
      <c r="DX155" s="222"/>
      <c r="DY155" s="222"/>
      <c r="DZ155" s="222"/>
      <c r="EA155" s="222"/>
      <c r="EB155" s="222"/>
      <c r="EC155" s="222"/>
      <c r="ED155" s="222"/>
      <c r="EE155" s="222"/>
      <c r="EF155" s="222"/>
      <c r="EG155" s="222"/>
      <c r="EH155" s="222"/>
      <c r="EI155" s="222"/>
      <c r="EJ155" s="222"/>
      <c r="EK155" s="222"/>
      <c r="EL155" s="222"/>
      <c r="EM155" s="222"/>
      <c r="EN155" s="222"/>
      <c r="EO155" s="222"/>
      <c r="EP155" s="222"/>
      <c r="EQ155" s="222"/>
      <c r="ER155" s="222"/>
      <c r="ES155" s="222"/>
      <c r="ET155" s="221"/>
      <c r="EU155" s="221"/>
      <c r="EV155" s="221"/>
      <c r="EW155" s="221"/>
      <c r="EX155" s="221"/>
      <c r="EY155" s="221"/>
      <c r="EZ155" s="221"/>
      <c r="FA155" s="221"/>
      <c r="FB155" s="221"/>
      <c r="FC155" s="221"/>
      <c r="FD155" s="221"/>
      <c r="FE155" s="221"/>
      <c r="FF155" s="221"/>
      <c r="FG155" s="221"/>
      <c r="FH155" s="221"/>
      <c r="FI155" s="221"/>
      <c r="FJ155" s="221"/>
      <c r="FK155" s="221"/>
      <c r="FL155" s="221"/>
      <c r="FM155" s="221"/>
      <c r="FN155" s="221"/>
      <c r="FO155" s="221"/>
      <c r="FP155" s="221"/>
      <c r="FQ155" s="221"/>
      <c r="FR155" s="221"/>
      <c r="FS155" s="221"/>
      <c r="FT155" s="221"/>
      <c r="FU155" s="221"/>
    </row>
    <row r="156" spans="1:177" ht="15">
      <c r="A156" s="237" t="s">
        <v>185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5"/>
      <c r="W156" s="232" t="s">
        <v>184</v>
      </c>
      <c r="X156" s="233"/>
      <c r="Y156" s="233"/>
      <c r="Z156" s="233"/>
      <c r="AA156" s="233"/>
      <c r="AB156" s="233"/>
      <c r="AC156" s="233"/>
      <c r="AD156" s="233"/>
      <c r="AE156" s="234"/>
      <c r="AF156" s="232"/>
      <c r="AG156" s="233"/>
      <c r="AH156" s="233"/>
      <c r="AI156" s="233"/>
      <c r="AJ156" s="233"/>
      <c r="AK156" s="233"/>
      <c r="AL156" s="233"/>
      <c r="AM156" s="233"/>
      <c r="AN156" s="233"/>
      <c r="AO156" s="234"/>
      <c r="AP156" s="235"/>
      <c r="AQ156" s="235"/>
      <c r="AR156" s="235"/>
      <c r="AS156" s="235"/>
      <c r="AT156" s="235"/>
      <c r="AU156" s="235"/>
      <c r="AV156" s="235"/>
      <c r="AW156" s="235"/>
      <c r="AX156" s="235"/>
      <c r="AY156" s="235"/>
      <c r="AZ156" s="229">
        <f>SUM(AZ158:BM171)</f>
        <v>5842612.529999999</v>
      </c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>
        <f>SUM(BN158:CA171)</f>
        <v>5941010.04</v>
      </c>
      <c r="BO156" s="229"/>
      <c r="BP156" s="229"/>
      <c r="BQ156" s="229"/>
      <c r="BR156" s="229"/>
      <c r="BS156" s="229"/>
      <c r="BT156" s="229"/>
      <c r="BU156" s="229"/>
      <c r="BV156" s="229"/>
      <c r="BW156" s="229"/>
      <c r="BX156" s="229"/>
      <c r="BY156" s="229"/>
      <c r="BZ156" s="229"/>
      <c r="CA156" s="229"/>
      <c r="CB156" s="229">
        <f>SUM(CB158:CO171)</f>
        <v>5941010.04</v>
      </c>
      <c r="CC156" s="229"/>
      <c r="CD156" s="229"/>
      <c r="CE156" s="229"/>
      <c r="CF156" s="229"/>
      <c r="CG156" s="229"/>
      <c r="CH156" s="229"/>
      <c r="CI156" s="229"/>
      <c r="CJ156" s="229"/>
      <c r="CK156" s="229"/>
      <c r="CL156" s="229"/>
      <c r="CM156" s="229"/>
      <c r="CN156" s="229"/>
      <c r="CO156" s="229"/>
      <c r="CP156" s="229">
        <f>SUM(CP158:DC171)</f>
        <v>5842612.529999999</v>
      </c>
      <c r="CQ156" s="229"/>
      <c r="CR156" s="229"/>
      <c r="CS156" s="229"/>
      <c r="CT156" s="229"/>
      <c r="CU156" s="229"/>
      <c r="CV156" s="229"/>
      <c r="CW156" s="229"/>
      <c r="CX156" s="229"/>
      <c r="CY156" s="229"/>
      <c r="CZ156" s="229"/>
      <c r="DA156" s="229"/>
      <c r="DB156" s="229"/>
      <c r="DC156" s="229"/>
      <c r="DD156" s="229">
        <f>SUM(DD158:DQ171)</f>
        <v>5941010.04</v>
      </c>
      <c r="DE156" s="229"/>
      <c r="DF156" s="229"/>
      <c r="DG156" s="229"/>
      <c r="DH156" s="229"/>
      <c r="DI156" s="229"/>
      <c r="DJ156" s="229"/>
      <c r="DK156" s="229"/>
      <c r="DL156" s="229"/>
      <c r="DM156" s="229"/>
      <c r="DN156" s="229"/>
      <c r="DO156" s="229"/>
      <c r="DP156" s="229"/>
      <c r="DQ156" s="229"/>
      <c r="DR156" s="229">
        <f>SUM(DR158:EE171)</f>
        <v>5941010.04</v>
      </c>
      <c r="DS156" s="229"/>
      <c r="DT156" s="229"/>
      <c r="DU156" s="229"/>
      <c r="DV156" s="229"/>
      <c r="DW156" s="229"/>
      <c r="DX156" s="229"/>
      <c r="DY156" s="229"/>
      <c r="DZ156" s="229"/>
      <c r="EA156" s="229"/>
      <c r="EB156" s="229"/>
      <c r="EC156" s="229"/>
      <c r="ED156" s="229"/>
      <c r="EE156" s="229"/>
      <c r="EF156" s="229">
        <f>SUM(EF158:ES168)</f>
        <v>0</v>
      </c>
      <c r="EG156" s="229"/>
      <c r="EH156" s="229"/>
      <c r="EI156" s="229"/>
      <c r="EJ156" s="229"/>
      <c r="EK156" s="229"/>
      <c r="EL156" s="229"/>
      <c r="EM156" s="229"/>
      <c r="EN156" s="229"/>
      <c r="EO156" s="229"/>
      <c r="EP156" s="229"/>
      <c r="EQ156" s="229"/>
      <c r="ER156" s="229"/>
      <c r="ES156" s="229"/>
      <c r="ET156" s="229">
        <f>SUM(ET158:FG168)</f>
        <v>0</v>
      </c>
      <c r="EU156" s="229"/>
      <c r="EV156" s="229"/>
      <c r="EW156" s="229"/>
      <c r="EX156" s="229"/>
      <c r="EY156" s="229"/>
      <c r="EZ156" s="229"/>
      <c r="FA156" s="229"/>
      <c r="FB156" s="229"/>
      <c r="FC156" s="229"/>
      <c r="FD156" s="229"/>
      <c r="FE156" s="229"/>
      <c r="FF156" s="229"/>
      <c r="FG156" s="229"/>
      <c r="FH156" s="229">
        <f>SUM(FH158:FU168)</f>
        <v>0</v>
      </c>
      <c r="FI156" s="229"/>
      <c r="FJ156" s="229"/>
      <c r="FK156" s="229"/>
      <c r="FL156" s="229"/>
      <c r="FM156" s="229"/>
      <c r="FN156" s="229"/>
      <c r="FO156" s="229"/>
      <c r="FP156" s="229"/>
      <c r="FQ156" s="229"/>
      <c r="FR156" s="229"/>
      <c r="FS156" s="229"/>
      <c r="FT156" s="229"/>
      <c r="FU156" s="229"/>
    </row>
    <row r="157" spans="1:177" ht="15">
      <c r="A157" s="231" t="s">
        <v>1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100"/>
      <c r="W157" s="224" t="s">
        <v>279</v>
      </c>
      <c r="X157" s="225"/>
      <c r="Y157" s="225"/>
      <c r="Z157" s="225"/>
      <c r="AA157" s="225"/>
      <c r="AB157" s="225"/>
      <c r="AC157" s="225"/>
      <c r="AD157" s="225"/>
      <c r="AE157" s="226"/>
      <c r="AF157" s="232"/>
      <c r="AG157" s="233"/>
      <c r="AH157" s="233"/>
      <c r="AI157" s="233"/>
      <c r="AJ157" s="233"/>
      <c r="AK157" s="233"/>
      <c r="AL157" s="233"/>
      <c r="AM157" s="233"/>
      <c r="AN157" s="233"/>
      <c r="AO157" s="234"/>
      <c r="AP157" s="235"/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6"/>
      <c r="BA157" s="236"/>
      <c r="BB157" s="236"/>
      <c r="BC157" s="236"/>
      <c r="BD157" s="236"/>
      <c r="BE157" s="236"/>
      <c r="BF157" s="236"/>
      <c r="BG157" s="236"/>
      <c r="BH157" s="236"/>
      <c r="BI157" s="236"/>
      <c r="BJ157" s="236"/>
      <c r="BK157" s="236"/>
      <c r="BL157" s="236"/>
      <c r="BM157" s="236"/>
      <c r="BN157" s="230"/>
      <c r="BO157" s="230"/>
      <c r="BP157" s="230"/>
      <c r="BQ157" s="230"/>
      <c r="BR157" s="230"/>
      <c r="BS157" s="230"/>
      <c r="BT157" s="230"/>
      <c r="BU157" s="230"/>
      <c r="BV157" s="230"/>
      <c r="BW157" s="230"/>
      <c r="BX157" s="230"/>
      <c r="BY157" s="230"/>
      <c r="BZ157" s="230"/>
      <c r="CA157" s="230"/>
      <c r="CB157" s="230"/>
      <c r="CC157" s="230"/>
      <c r="CD157" s="230"/>
      <c r="CE157" s="230"/>
      <c r="CF157" s="230"/>
      <c r="CG157" s="230"/>
      <c r="CH157" s="230"/>
      <c r="CI157" s="230"/>
      <c r="CJ157" s="230"/>
      <c r="CK157" s="230"/>
      <c r="CL157" s="230"/>
      <c r="CM157" s="230"/>
      <c r="CN157" s="230"/>
      <c r="CO157" s="230"/>
      <c r="CP157" s="230"/>
      <c r="CQ157" s="230"/>
      <c r="CR157" s="230"/>
      <c r="CS157" s="230"/>
      <c r="CT157" s="230"/>
      <c r="CU157" s="230"/>
      <c r="CV157" s="230"/>
      <c r="CW157" s="230"/>
      <c r="CX157" s="230"/>
      <c r="CY157" s="230"/>
      <c r="CZ157" s="230"/>
      <c r="DA157" s="230"/>
      <c r="DB157" s="230"/>
      <c r="DC157" s="230"/>
      <c r="DD157" s="230"/>
      <c r="DE157" s="230"/>
      <c r="DF157" s="230"/>
      <c r="DG157" s="230"/>
      <c r="DH157" s="230"/>
      <c r="DI157" s="230"/>
      <c r="DJ157" s="230"/>
      <c r="DK157" s="230"/>
      <c r="DL157" s="230"/>
      <c r="DM157" s="230"/>
      <c r="DN157" s="230"/>
      <c r="DO157" s="230"/>
      <c r="DP157" s="230"/>
      <c r="DQ157" s="230"/>
      <c r="DR157" s="230"/>
      <c r="DS157" s="230"/>
      <c r="DT157" s="230"/>
      <c r="DU157" s="230"/>
      <c r="DV157" s="230"/>
      <c r="DW157" s="230"/>
      <c r="DX157" s="230"/>
      <c r="DY157" s="230"/>
      <c r="DZ157" s="230"/>
      <c r="EA157" s="230"/>
      <c r="EB157" s="230"/>
      <c r="EC157" s="230"/>
      <c r="ED157" s="230"/>
      <c r="EE157" s="230"/>
      <c r="EF157" s="230"/>
      <c r="EG157" s="230"/>
      <c r="EH157" s="230"/>
      <c r="EI157" s="230"/>
      <c r="EJ157" s="230"/>
      <c r="EK157" s="230"/>
      <c r="EL157" s="230"/>
      <c r="EM157" s="230"/>
      <c r="EN157" s="230"/>
      <c r="EO157" s="230"/>
      <c r="EP157" s="230"/>
      <c r="EQ157" s="230"/>
      <c r="ER157" s="230"/>
      <c r="ES157" s="230"/>
      <c r="ET157" s="229"/>
      <c r="EU157" s="229"/>
      <c r="EV157" s="229"/>
      <c r="EW157" s="229"/>
      <c r="EX157" s="229"/>
      <c r="EY157" s="229"/>
      <c r="EZ157" s="229"/>
      <c r="FA157" s="229"/>
      <c r="FB157" s="229"/>
      <c r="FC157" s="229"/>
      <c r="FD157" s="229"/>
      <c r="FE157" s="229"/>
      <c r="FF157" s="229"/>
      <c r="FG157" s="229"/>
      <c r="FH157" s="229"/>
      <c r="FI157" s="229"/>
      <c r="FJ157" s="229"/>
      <c r="FK157" s="229"/>
      <c r="FL157" s="229"/>
      <c r="FM157" s="229"/>
      <c r="FN157" s="229"/>
      <c r="FO157" s="229"/>
      <c r="FP157" s="229"/>
      <c r="FQ157" s="229"/>
      <c r="FR157" s="229"/>
      <c r="FS157" s="229"/>
      <c r="FT157" s="229"/>
      <c r="FU157" s="229"/>
    </row>
    <row r="158" spans="1:177" ht="15">
      <c r="A158" s="223" t="s">
        <v>257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2"/>
      <c r="W158" s="224" t="s">
        <v>280</v>
      </c>
      <c r="X158" s="225"/>
      <c r="Y158" s="225"/>
      <c r="Z158" s="225"/>
      <c r="AA158" s="225"/>
      <c r="AB158" s="225"/>
      <c r="AC158" s="225"/>
      <c r="AD158" s="225"/>
      <c r="AE158" s="226"/>
      <c r="AF158" s="224" t="s">
        <v>259</v>
      </c>
      <c r="AG158" s="225"/>
      <c r="AH158" s="225"/>
      <c r="AI158" s="225"/>
      <c r="AJ158" s="225"/>
      <c r="AK158" s="225"/>
      <c r="AL158" s="225"/>
      <c r="AM158" s="225"/>
      <c r="AN158" s="225"/>
      <c r="AO158" s="226"/>
      <c r="AP158" s="227" t="s">
        <v>300</v>
      </c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8">
        <v>203247.44</v>
      </c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2">
        <f>DD158</f>
        <v>222300</v>
      </c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>
        <f>DR158</f>
        <v>222300</v>
      </c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>
        <f>AZ158</f>
        <v>203247.44</v>
      </c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>
        <v>222300</v>
      </c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>
        <v>222300</v>
      </c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1"/>
      <c r="EU158" s="221"/>
      <c r="EV158" s="221"/>
      <c r="EW158" s="221"/>
      <c r="EX158" s="221"/>
      <c r="EY158" s="221"/>
      <c r="EZ158" s="221"/>
      <c r="FA158" s="221"/>
      <c r="FB158" s="221"/>
      <c r="FC158" s="221"/>
      <c r="FD158" s="221"/>
      <c r="FE158" s="221"/>
      <c r="FF158" s="221"/>
      <c r="FG158" s="221"/>
      <c r="FH158" s="221"/>
      <c r="FI158" s="221"/>
      <c r="FJ158" s="221"/>
      <c r="FK158" s="221"/>
      <c r="FL158" s="221"/>
      <c r="FM158" s="221"/>
      <c r="FN158" s="221"/>
      <c r="FO158" s="221"/>
      <c r="FP158" s="221"/>
      <c r="FQ158" s="221"/>
      <c r="FR158" s="221"/>
      <c r="FS158" s="221"/>
      <c r="FT158" s="221"/>
      <c r="FU158" s="221"/>
    </row>
    <row r="159" spans="1:177" ht="33.75" customHeight="1">
      <c r="A159" s="223" t="s">
        <v>260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2"/>
      <c r="W159" s="224" t="s">
        <v>281</v>
      </c>
      <c r="X159" s="225"/>
      <c r="Y159" s="225"/>
      <c r="Z159" s="225"/>
      <c r="AA159" s="225"/>
      <c r="AB159" s="225"/>
      <c r="AC159" s="225"/>
      <c r="AD159" s="225"/>
      <c r="AE159" s="226"/>
      <c r="AF159" s="224" t="s">
        <v>297</v>
      </c>
      <c r="AG159" s="225"/>
      <c r="AH159" s="225"/>
      <c r="AI159" s="225"/>
      <c r="AJ159" s="225"/>
      <c r="AK159" s="225"/>
      <c r="AL159" s="225"/>
      <c r="AM159" s="225"/>
      <c r="AN159" s="225"/>
      <c r="AO159" s="226"/>
      <c r="AP159" s="227" t="s">
        <v>300</v>
      </c>
      <c r="AQ159" s="227"/>
      <c r="AR159" s="227"/>
      <c r="AS159" s="227"/>
      <c r="AT159" s="227"/>
      <c r="AU159" s="227"/>
      <c r="AV159" s="227"/>
      <c r="AW159" s="227"/>
      <c r="AX159" s="227"/>
      <c r="AY159" s="227"/>
      <c r="AZ159" s="228">
        <v>80000</v>
      </c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2">
        <f>DD159</f>
        <v>80000</v>
      </c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>
        <f>DR159</f>
        <v>80000</v>
      </c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>
        <f>AZ159</f>
        <v>80000</v>
      </c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>
        <v>80000</v>
      </c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>
        <v>80000</v>
      </c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1"/>
      <c r="EU159" s="221"/>
      <c r="EV159" s="221"/>
      <c r="EW159" s="221"/>
      <c r="EX159" s="221"/>
      <c r="EY159" s="221"/>
      <c r="EZ159" s="221"/>
      <c r="FA159" s="221"/>
      <c r="FB159" s="221"/>
      <c r="FC159" s="221"/>
      <c r="FD159" s="221"/>
      <c r="FE159" s="221"/>
      <c r="FF159" s="221"/>
      <c r="FG159" s="221"/>
      <c r="FH159" s="221"/>
      <c r="FI159" s="221"/>
      <c r="FJ159" s="221"/>
      <c r="FK159" s="221"/>
      <c r="FL159" s="221"/>
      <c r="FM159" s="221"/>
      <c r="FN159" s="221"/>
      <c r="FO159" s="221"/>
      <c r="FP159" s="221"/>
      <c r="FQ159" s="221"/>
      <c r="FR159" s="221"/>
      <c r="FS159" s="221"/>
      <c r="FT159" s="221"/>
      <c r="FU159" s="221"/>
    </row>
    <row r="160" spans="1:177" ht="29.25" customHeight="1">
      <c r="A160" s="223" t="s">
        <v>262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2"/>
      <c r="W160" s="224" t="s">
        <v>282</v>
      </c>
      <c r="X160" s="225"/>
      <c r="Y160" s="225"/>
      <c r="Z160" s="225"/>
      <c r="AA160" s="225"/>
      <c r="AB160" s="225"/>
      <c r="AC160" s="225"/>
      <c r="AD160" s="225"/>
      <c r="AE160" s="226"/>
      <c r="AF160" s="224" t="s">
        <v>264</v>
      </c>
      <c r="AG160" s="225"/>
      <c r="AH160" s="225"/>
      <c r="AI160" s="225"/>
      <c r="AJ160" s="225"/>
      <c r="AK160" s="225"/>
      <c r="AL160" s="225"/>
      <c r="AM160" s="225"/>
      <c r="AN160" s="225"/>
      <c r="AO160" s="226"/>
      <c r="AP160" s="227" t="s">
        <v>300</v>
      </c>
      <c r="AQ160" s="227"/>
      <c r="AR160" s="227"/>
      <c r="AS160" s="227"/>
      <c r="AT160" s="227"/>
      <c r="AU160" s="227"/>
      <c r="AV160" s="227"/>
      <c r="AW160" s="227"/>
      <c r="AX160" s="227"/>
      <c r="AY160" s="227"/>
      <c r="AZ160" s="228">
        <v>79913.58</v>
      </c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2">
        <f>DD160</f>
        <v>150000</v>
      </c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>
        <f>DR160</f>
        <v>150000</v>
      </c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2"/>
      <c r="CO160" s="222"/>
      <c r="CP160" s="222">
        <f>AZ160</f>
        <v>79913.58</v>
      </c>
      <c r="CQ160" s="222"/>
      <c r="CR160" s="222"/>
      <c r="CS160" s="222"/>
      <c r="CT160" s="222"/>
      <c r="CU160" s="222"/>
      <c r="CV160" s="222"/>
      <c r="CW160" s="222"/>
      <c r="CX160" s="222"/>
      <c r="CY160" s="222"/>
      <c r="CZ160" s="222"/>
      <c r="DA160" s="222"/>
      <c r="DB160" s="222"/>
      <c r="DC160" s="222"/>
      <c r="DD160" s="222">
        <v>150000</v>
      </c>
      <c r="DE160" s="222"/>
      <c r="DF160" s="222"/>
      <c r="DG160" s="222"/>
      <c r="DH160" s="222"/>
      <c r="DI160" s="222"/>
      <c r="DJ160" s="222"/>
      <c r="DK160" s="222"/>
      <c r="DL160" s="222"/>
      <c r="DM160" s="222"/>
      <c r="DN160" s="222"/>
      <c r="DO160" s="222"/>
      <c r="DP160" s="222"/>
      <c r="DQ160" s="222"/>
      <c r="DR160" s="222">
        <v>150000</v>
      </c>
      <c r="DS160" s="222"/>
      <c r="DT160" s="222"/>
      <c r="DU160" s="222"/>
      <c r="DV160" s="222"/>
      <c r="DW160" s="222"/>
      <c r="DX160" s="222"/>
      <c r="DY160" s="222"/>
      <c r="DZ160" s="222"/>
      <c r="EA160" s="222"/>
      <c r="EB160" s="222"/>
      <c r="EC160" s="222"/>
      <c r="ED160" s="222"/>
      <c r="EE160" s="222"/>
      <c r="EF160" s="222"/>
      <c r="EG160" s="222"/>
      <c r="EH160" s="222"/>
      <c r="EI160" s="222"/>
      <c r="EJ160" s="222"/>
      <c r="EK160" s="222"/>
      <c r="EL160" s="222"/>
      <c r="EM160" s="222"/>
      <c r="EN160" s="222"/>
      <c r="EO160" s="222"/>
      <c r="EP160" s="222"/>
      <c r="EQ160" s="222"/>
      <c r="ER160" s="222"/>
      <c r="ES160" s="222"/>
      <c r="ET160" s="221"/>
      <c r="EU160" s="221"/>
      <c r="EV160" s="221"/>
      <c r="EW160" s="221"/>
      <c r="EX160" s="221"/>
      <c r="EY160" s="221"/>
      <c r="EZ160" s="221"/>
      <c r="FA160" s="221"/>
      <c r="FB160" s="221"/>
      <c r="FC160" s="221"/>
      <c r="FD160" s="221"/>
      <c r="FE160" s="221"/>
      <c r="FF160" s="221"/>
      <c r="FG160" s="221"/>
      <c r="FH160" s="221"/>
      <c r="FI160" s="221"/>
      <c r="FJ160" s="221"/>
      <c r="FK160" s="221"/>
      <c r="FL160" s="221"/>
      <c r="FM160" s="221"/>
      <c r="FN160" s="221"/>
      <c r="FO160" s="221"/>
      <c r="FP160" s="221"/>
      <c r="FQ160" s="221"/>
      <c r="FR160" s="221"/>
      <c r="FS160" s="221"/>
      <c r="FT160" s="221"/>
      <c r="FU160" s="221"/>
    </row>
    <row r="161" spans="1:177" ht="15">
      <c r="A161" s="223" t="s">
        <v>265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2"/>
      <c r="W161" s="224" t="s">
        <v>283</v>
      </c>
      <c r="X161" s="225"/>
      <c r="Y161" s="225"/>
      <c r="Z161" s="225"/>
      <c r="AA161" s="225"/>
      <c r="AB161" s="225"/>
      <c r="AC161" s="225"/>
      <c r="AD161" s="225"/>
      <c r="AE161" s="226"/>
      <c r="AF161" s="224"/>
      <c r="AG161" s="225"/>
      <c r="AH161" s="225"/>
      <c r="AI161" s="225"/>
      <c r="AJ161" s="225"/>
      <c r="AK161" s="225"/>
      <c r="AL161" s="225"/>
      <c r="AM161" s="225"/>
      <c r="AN161" s="225"/>
      <c r="AO161" s="226"/>
      <c r="AP161" s="227"/>
      <c r="AQ161" s="227"/>
      <c r="AR161" s="227"/>
      <c r="AS161" s="227"/>
      <c r="AT161" s="227"/>
      <c r="AU161" s="227"/>
      <c r="AV161" s="227"/>
      <c r="AW161" s="227"/>
      <c r="AX161" s="227"/>
      <c r="AY161" s="227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  <c r="CC161" s="222"/>
      <c r="CD161" s="222"/>
      <c r="CE161" s="222"/>
      <c r="CF161" s="222"/>
      <c r="CG161" s="222"/>
      <c r="CH161" s="222"/>
      <c r="CI161" s="222"/>
      <c r="CJ161" s="222"/>
      <c r="CK161" s="222"/>
      <c r="CL161" s="222"/>
      <c r="CM161" s="222"/>
      <c r="CN161" s="222"/>
      <c r="CO161" s="222"/>
      <c r="CP161" s="222"/>
      <c r="CQ161" s="222"/>
      <c r="CR161" s="222"/>
      <c r="CS161" s="222"/>
      <c r="CT161" s="222"/>
      <c r="CU161" s="222"/>
      <c r="CV161" s="222"/>
      <c r="CW161" s="222"/>
      <c r="CX161" s="222"/>
      <c r="CY161" s="222"/>
      <c r="CZ161" s="222"/>
      <c r="DA161" s="222"/>
      <c r="DB161" s="222"/>
      <c r="DC161" s="222"/>
      <c r="DD161" s="222"/>
      <c r="DE161" s="222"/>
      <c r="DF161" s="222"/>
      <c r="DG161" s="222"/>
      <c r="DH161" s="222"/>
      <c r="DI161" s="222"/>
      <c r="DJ161" s="222"/>
      <c r="DK161" s="222"/>
      <c r="DL161" s="222"/>
      <c r="DM161" s="222"/>
      <c r="DN161" s="222"/>
      <c r="DO161" s="222"/>
      <c r="DP161" s="222"/>
      <c r="DQ161" s="222"/>
      <c r="DR161" s="222"/>
      <c r="DS161" s="222"/>
      <c r="DT161" s="222"/>
      <c r="DU161" s="222"/>
      <c r="DV161" s="222"/>
      <c r="DW161" s="222"/>
      <c r="DX161" s="222"/>
      <c r="DY161" s="222"/>
      <c r="DZ161" s="222"/>
      <c r="EA161" s="222"/>
      <c r="EB161" s="222"/>
      <c r="EC161" s="222"/>
      <c r="ED161" s="222"/>
      <c r="EE161" s="222"/>
      <c r="EF161" s="222"/>
      <c r="EG161" s="222"/>
      <c r="EH161" s="222"/>
      <c r="EI161" s="222"/>
      <c r="EJ161" s="222"/>
      <c r="EK161" s="222"/>
      <c r="EL161" s="222"/>
      <c r="EM161" s="222"/>
      <c r="EN161" s="222"/>
      <c r="EO161" s="222"/>
      <c r="EP161" s="222"/>
      <c r="EQ161" s="222"/>
      <c r="ER161" s="222"/>
      <c r="ES161" s="222"/>
      <c r="ET161" s="221"/>
      <c r="EU161" s="221"/>
      <c r="EV161" s="221"/>
      <c r="EW161" s="221"/>
      <c r="EX161" s="221"/>
      <c r="EY161" s="221"/>
      <c r="EZ161" s="221"/>
      <c r="FA161" s="221"/>
      <c r="FB161" s="221"/>
      <c r="FC161" s="221"/>
      <c r="FD161" s="221"/>
      <c r="FE161" s="221"/>
      <c r="FF161" s="221"/>
      <c r="FG161" s="221"/>
      <c r="FH161" s="221"/>
      <c r="FI161" s="221"/>
      <c r="FJ161" s="221"/>
      <c r="FK161" s="221"/>
      <c r="FL161" s="221"/>
      <c r="FM161" s="221"/>
      <c r="FN161" s="221"/>
      <c r="FO161" s="221"/>
      <c r="FP161" s="221"/>
      <c r="FQ161" s="221"/>
      <c r="FR161" s="221"/>
      <c r="FS161" s="221"/>
      <c r="FT161" s="221"/>
      <c r="FU161" s="221"/>
    </row>
    <row r="162" spans="1:177" ht="49.5" customHeight="1">
      <c r="A162" s="223" t="s">
        <v>267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2"/>
      <c r="W162" s="224" t="s">
        <v>284</v>
      </c>
      <c r="X162" s="225"/>
      <c r="Y162" s="225"/>
      <c r="Z162" s="225"/>
      <c r="AA162" s="225"/>
      <c r="AB162" s="225"/>
      <c r="AC162" s="225"/>
      <c r="AD162" s="225"/>
      <c r="AE162" s="226"/>
      <c r="AF162" s="224" t="s">
        <v>269</v>
      </c>
      <c r="AG162" s="225"/>
      <c r="AH162" s="225"/>
      <c r="AI162" s="225"/>
      <c r="AJ162" s="225"/>
      <c r="AK162" s="225"/>
      <c r="AL162" s="225"/>
      <c r="AM162" s="225"/>
      <c r="AN162" s="225"/>
      <c r="AO162" s="226"/>
      <c r="AP162" s="227" t="s">
        <v>300</v>
      </c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8">
        <f>2553588.82-20000</f>
        <v>2533588.82</v>
      </c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2">
        <f aca="true" t="shared" si="6" ref="BN162:BN171">DD162</f>
        <v>2090431.66</v>
      </c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>
        <f aca="true" t="shared" si="7" ref="CB162:CB171">DR162</f>
        <v>2090431.66</v>
      </c>
      <c r="CC162" s="222"/>
      <c r="CD162" s="222"/>
      <c r="CE162" s="222"/>
      <c r="CF162" s="222"/>
      <c r="CG162" s="222"/>
      <c r="CH162" s="222"/>
      <c r="CI162" s="222"/>
      <c r="CJ162" s="222"/>
      <c r="CK162" s="222"/>
      <c r="CL162" s="222"/>
      <c r="CM162" s="222"/>
      <c r="CN162" s="222"/>
      <c r="CO162" s="222"/>
      <c r="CP162" s="228">
        <f aca="true" t="shared" si="8" ref="CP162:CP171">AZ162</f>
        <v>2533588.82</v>
      </c>
      <c r="CQ162" s="228"/>
      <c r="CR162" s="228"/>
      <c r="CS162" s="228"/>
      <c r="CT162" s="228"/>
      <c r="CU162" s="228"/>
      <c r="CV162" s="228"/>
      <c r="CW162" s="228"/>
      <c r="CX162" s="228"/>
      <c r="CY162" s="228"/>
      <c r="CZ162" s="228"/>
      <c r="DA162" s="228"/>
      <c r="DB162" s="228"/>
      <c r="DC162" s="228"/>
      <c r="DD162" s="222">
        <v>2090431.66</v>
      </c>
      <c r="DE162" s="222"/>
      <c r="DF162" s="222"/>
      <c r="DG162" s="222"/>
      <c r="DH162" s="222"/>
      <c r="DI162" s="222"/>
      <c r="DJ162" s="222"/>
      <c r="DK162" s="222"/>
      <c r="DL162" s="222"/>
      <c r="DM162" s="222"/>
      <c r="DN162" s="222"/>
      <c r="DO162" s="222"/>
      <c r="DP162" s="222"/>
      <c r="DQ162" s="222"/>
      <c r="DR162" s="222">
        <v>2090431.66</v>
      </c>
      <c r="DS162" s="222"/>
      <c r="DT162" s="222"/>
      <c r="DU162" s="222"/>
      <c r="DV162" s="222"/>
      <c r="DW162" s="222"/>
      <c r="DX162" s="222"/>
      <c r="DY162" s="222"/>
      <c r="DZ162" s="222"/>
      <c r="EA162" s="222"/>
      <c r="EB162" s="222"/>
      <c r="EC162" s="222"/>
      <c r="ED162" s="222"/>
      <c r="EE162" s="222"/>
      <c r="EF162" s="222"/>
      <c r="EG162" s="222"/>
      <c r="EH162" s="222"/>
      <c r="EI162" s="222"/>
      <c r="EJ162" s="222"/>
      <c r="EK162" s="222"/>
      <c r="EL162" s="222"/>
      <c r="EM162" s="222"/>
      <c r="EN162" s="222"/>
      <c r="EO162" s="222"/>
      <c r="EP162" s="222"/>
      <c r="EQ162" s="222"/>
      <c r="ER162" s="222"/>
      <c r="ES162" s="222"/>
      <c r="ET162" s="221"/>
      <c r="EU162" s="221"/>
      <c r="EV162" s="221"/>
      <c r="EW162" s="221"/>
      <c r="EX162" s="221"/>
      <c r="EY162" s="221"/>
      <c r="EZ162" s="221"/>
      <c r="FA162" s="221"/>
      <c r="FB162" s="221"/>
      <c r="FC162" s="221"/>
      <c r="FD162" s="221"/>
      <c r="FE162" s="221"/>
      <c r="FF162" s="221"/>
      <c r="FG162" s="221"/>
      <c r="FH162" s="221"/>
      <c r="FI162" s="221"/>
      <c r="FJ162" s="221"/>
      <c r="FK162" s="221"/>
      <c r="FL162" s="221"/>
      <c r="FM162" s="221"/>
      <c r="FN162" s="221"/>
      <c r="FO162" s="221"/>
      <c r="FP162" s="221"/>
      <c r="FQ162" s="221"/>
      <c r="FR162" s="221"/>
      <c r="FS162" s="221"/>
      <c r="FT162" s="221"/>
      <c r="FU162" s="221"/>
    </row>
    <row r="163" spans="1:177" ht="33" customHeight="1">
      <c r="A163" s="223" t="s">
        <v>270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2"/>
      <c r="W163" s="224" t="s">
        <v>285</v>
      </c>
      <c r="X163" s="225"/>
      <c r="Y163" s="225"/>
      <c r="Z163" s="225"/>
      <c r="AA163" s="225"/>
      <c r="AB163" s="225"/>
      <c r="AC163" s="225"/>
      <c r="AD163" s="225"/>
      <c r="AE163" s="226"/>
      <c r="AF163" s="224" t="s">
        <v>272</v>
      </c>
      <c r="AG163" s="225"/>
      <c r="AH163" s="225"/>
      <c r="AI163" s="225"/>
      <c r="AJ163" s="225"/>
      <c r="AK163" s="225"/>
      <c r="AL163" s="225"/>
      <c r="AM163" s="225"/>
      <c r="AN163" s="225"/>
      <c r="AO163" s="226"/>
      <c r="AP163" s="227" t="s">
        <v>300</v>
      </c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8">
        <f>1143947.88-53500</f>
        <v>1090447.88</v>
      </c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2">
        <f t="shared" si="6"/>
        <v>1126278.38</v>
      </c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2"/>
      <c r="BZ163" s="222"/>
      <c r="CA163" s="222"/>
      <c r="CB163" s="222">
        <f t="shared" si="7"/>
        <v>1126278.38</v>
      </c>
      <c r="CC163" s="222"/>
      <c r="CD163" s="222"/>
      <c r="CE163" s="222"/>
      <c r="CF163" s="222"/>
      <c r="CG163" s="222"/>
      <c r="CH163" s="222"/>
      <c r="CI163" s="222"/>
      <c r="CJ163" s="222"/>
      <c r="CK163" s="222"/>
      <c r="CL163" s="222"/>
      <c r="CM163" s="222"/>
      <c r="CN163" s="222"/>
      <c r="CO163" s="222"/>
      <c r="CP163" s="222">
        <f t="shared" si="8"/>
        <v>1090447.88</v>
      </c>
      <c r="CQ163" s="222"/>
      <c r="CR163" s="222"/>
      <c r="CS163" s="222"/>
      <c r="CT163" s="222"/>
      <c r="CU163" s="222"/>
      <c r="CV163" s="222"/>
      <c r="CW163" s="222"/>
      <c r="CX163" s="222"/>
      <c r="CY163" s="222"/>
      <c r="CZ163" s="222"/>
      <c r="DA163" s="222"/>
      <c r="DB163" s="222"/>
      <c r="DC163" s="222"/>
      <c r="DD163" s="222">
        <v>1126278.38</v>
      </c>
      <c r="DE163" s="222"/>
      <c r="DF163" s="222"/>
      <c r="DG163" s="222"/>
      <c r="DH163" s="222"/>
      <c r="DI163" s="222"/>
      <c r="DJ163" s="222"/>
      <c r="DK163" s="222"/>
      <c r="DL163" s="222"/>
      <c r="DM163" s="222"/>
      <c r="DN163" s="222"/>
      <c r="DO163" s="222"/>
      <c r="DP163" s="222"/>
      <c r="DQ163" s="222"/>
      <c r="DR163" s="222">
        <v>1126278.38</v>
      </c>
      <c r="DS163" s="222"/>
      <c r="DT163" s="222"/>
      <c r="DU163" s="222"/>
      <c r="DV163" s="222"/>
      <c r="DW163" s="222"/>
      <c r="DX163" s="222"/>
      <c r="DY163" s="222"/>
      <c r="DZ163" s="222"/>
      <c r="EA163" s="222"/>
      <c r="EB163" s="222"/>
      <c r="EC163" s="222"/>
      <c r="ED163" s="222"/>
      <c r="EE163" s="222"/>
      <c r="EF163" s="222"/>
      <c r="EG163" s="222"/>
      <c r="EH163" s="222"/>
      <c r="EI163" s="222"/>
      <c r="EJ163" s="222"/>
      <c r="EK163" s="222"/>
      <c r="EL163" s="222"/>
      <c r="EM163" s="222"/>
      <c r="EN163" s="222"/>
      <c r="EO163" s="222"/>
      <c r="EP163" s="222"/>
      <c r="EQ163" s="222"/>
      <c r="ER163" s="222"/>
      <c r="ES163" s="222"/>
      <c r="ET163" s="221"/>
      <c r="EU163" s="221"/>
      <c r="EV163" s="221"/>
      <c r="EW163" s="221"/>
      <c r="EX163" s="221"/>
      <c r="EY163" s="221"/>
      <c r="EZ163" s="221"/>
      <c r="FA163" s="221"/>
      <c r="FB163" s="221"/>
      <c r="FC163" s="221"/>
      <c r="FD163" s="221"/>
      <c r="FE163" s="221"/>
      <c r="FF163" s="221"/>
      <c r="FG163" s="221"/>
      <c r="FH163" s="221"/>
      <c r="FI163" s="221"/>
      <c r="FJ163" s="221"/>
      <c r="FK163" s="221"/>
      <c r="FL163" s="221"/>
      <c r="FM163" s="221"/>
      <c r="FN163" s="221"/>
      <c r="FO163" s="221"/>
      <c r="FP163" s="221"/>
      <c r="FQ163" s="221"/>
      <c r="FR163" s="221"/>
      <c r="FS163" s="221"/>
      <c r="FT163" s="221"/>
      <c r="FU163" s="221"/>
    </row>
    <row r="164" spans="1:177" ht="15">
      <c r="A164" s="223" t="s">
        <v>339</v>
      </c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2"/>
      <c r="W164" s="224" t="s">
        <v>286</v>
      </c>
      <c r="X164" s="225"/>
      <c r="Y164" s="225"/>
      <c r="Z164" s="225"/>
      <c r="AA164" s="225"/>
      <c r="AB164" s="225"/>
      <c r="AC164" s="225"/>
      <c r="AD164" s="225"/>
      <c r="AE164" s="226"/>
      <c r="AF164" s="224" t="s">
        <v>313</v>
      </c>
      <c r="AG164" s="225"/>
      <c r="AH164" s="225"/>
      <c r="AI164" s="225"/>
      <c r="AJ164" s="225"/>
      <c r="AK164" s="225"/>
      <c r="AL164" s="225"/>
      <c r="AM164" s="225"/>
      <c r="AN164" s="225"/>
      <c r="AO164" s="226"/>
      <c r="AP164" s="227" t="s">
        <v>300</v>
      </c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8">
        <v>17000</v>
      </c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2">
        <f t="shared" si="6"/>
        <v>18000</v>
      </c>
      <c r="BO164" s="222"/>
      <c r="BP164" s="222"/>
      <c r="BQ164" s="222"/>
      <c r="BR164" s="222"/>
      <c r="BS164" s="222"/>
      <c r="BT164" s="222"/>
      <c r="BU164" s="222"/>
      <c r="BV164" s="222"/>
      <c r="BW164" s="222"/>
      <c r="BX164" s="222"/>
      <c r="BY164" s="222"/>
      <c r="BZ164" s="222"/>
      <c r="CA164" s="222"/>
      <c r="CB164" s="222">
        <f t="shared" si="7"/>
        <v>18000</v>
      </c>
      <c r="CC164" s="222"/>
      <c r="CD164" s="222"/>
      <c r="CE164" s="222"/>
      <c r="CF164" s="222"/>
      <c r="CG164" s="222"/>
      <c r="CH164" s="222"/>
      <c r="CI164" s="222"/>
      <c r="CJ164" s="222"/>
      <c r="CK164" s="222"/>
      <c r="CL164" s="222"/>
      <c r="CM164" s="222"/>
      <c r="CN164" s="222"/>
      <c r="CO164" s="222"/>
      <c r="CP164" s="222">
        <f t="shared" si="8"/>
        <v>17000</v>
      </c>
      <c r="CQ164" s="222"/>
      <c r="CR164" s="222"/>
      <c r="CS164" s="222"/>
      <c r="CT164" s="222"/>
      <c r="CU164" s="222"/>
      <c r="CV164" s="222"/>
      <c r="CW164" s="222"/>
      <c r="CX164" s="222"/>
      <c r="CY164" s="222"/>
      <c r="CZ164" s="222"/>
      <c r="DA164" s="222"/>
      <c r="DB164" s="222"/>
      <c r="DC164" s="222"/>
      <c r="DD164" s="222">
        <v>18000</v>
      </c>
      <c r="DE164" s="222"/>
      <c r="DF164" s="222"/>
      <c r="DG164" s="222"/>
      <c r="DH164" s="222"/>
      <c r="DI164" s="222"/>
      <c r="DJ164" s="222"/>
      <c r="DK164" s="222"/>
      <c r="DL164" s="222"/>
      <c r="DM164" s="222"/>
      <c r="DN164" s="222"/>
      <c r="DO164" s="222"/>
      <c r="DP164" s="222"/>
      <c r="DQ164" s="222"/>
      <c r="DR164" s="222">
        <v>18000</v>
      </c>
      <c r="DS164" s="222"/>
      <c r="DT164" s="222"/>
      <c r="DU164" s="222"/>
      <c r="DV164" s="222"/>
      <c r="DW164" s="222"/>
      <c r="DX164" s="222"/>
      <c r="DY164" s="222"/>
      <c r="DZ164" s="222"/>
      <c r="EA164" s="222"/>
      <c r="EB164" s="222"/>
      <c r="EC164" s="222"/>
      <c r="ED164" s="222"/>
      <c r="EE164" s="222"/>
      <c r="EF164" s="222"/>
      <c r="EG164" s="222"/>
      <c r="EH164" s="222"/>
      <c r="EI164" s="222"/>
      <c r="EJ164" s="222"/>
      <c r="EK164" s="222"/>
      <c r="EL164" s="222"/>
      <c r="EM164" s="222"/>
      <c r="EN164" s="222"/>
      <c r="EO164" s="222"/>
      <c r="EP164" s="222"/>
      <c r="EQ164" s="222"/>
      <c r="ER164" s="222"/>
      <c r="ES164" s="222"/>
      <c r="ET164" s="221"/>
      <c r="EU164" s="221"/>
      <c r="EV164" s="221"/>
      <c r="EW164" s="221"/>
      <c r="EX164" s="221"/>
      <c r="EY164" s="221"/>
      <c r="EZ164" s="221"/>
      <c r="FA164" s="221"/>
      <c r="FB164" s="221"/>
      <c r="FC164" s="221"/>
      <c r="FD164" s="221"/>
      <c r="FE164" s="221"/>
      <c r="FF164" s="221"/>
      <c r="FG164" s="221"/>
      <c r="FH164" s="221"/>
      <c r="FI164" s="221"/>
      <c r="FJ164" s="221"/>
      <c r="FK164" s="221"/>
      <c r="FL164" s="221"/>
      <c r="FM164" s="221"/>
      <c r="FN164" s="221"/>
      <c r="FO164" s="221"/>
      <c r="FP164" s="221"/>
      <c r="FQ164" s="221"/>
      <c r="FR164" s="221"/>
      <c r="FS164" s="221"/>
      <c r="FT164" s="221"/>
      <c r="FU164" s="221"/>
    </row>
    <row r="165" spans="1:177" ht="54" customHeight="1">
      <c r="A165" s="223" t="s">
        <v>340</v>
      </c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2"/>
      <c r="W165" s="224" t="s">
        <v>287</v>
      </c>
      <c r="X165" s="225"/>
      <c r="Y165" s="225"/>
      <c r="Z165" s="225"/>
      <c r="AA165" s="225"/>
      <c r="AB165" s="225"/>
      <c r="AC165" s="225"/>
      <c r="AD165" s="225"/>
      <c r="AE165" s="226"/>
      <c r="AF165" s="224" t="s">
        <v>314</v>
      </c>
      <c r="AG165" s="225"/>
      <c r="AH165" s="225"/>
      <c r="AI165" s="225"/>
      <c r="AJ165" s="225"/>
      <c r="AK165" s="225"/>
      <c r="AL165" s="225"/>
      <c r="AM165" s="225"/>
      <c r="AN165" s="225"/>
      <c r="AO165" s="226"/>
      <c r="AP165" s="227" t="s">
        <v>300</v>
      </c>
      <c r="AQ165" s="227"/>
      <c r="AR165" s="227"/>
      <c r="AS165" s="227"/>
      <c r="AT165" s="227"/>
      <c r="AU165" s="227"/>
      <c r="AV165" s="227"/>
      <c r="AW165" s="227"/>
      <c r="AX165" s="227"/>
      <c r="AY165" s="227"/>
      <c r="AZ165" s="228">
        <v>138414.81</v>
      </c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2">
        <f t="shared" si="6"/>
        <v>40000</v>
      </c>
      <c r="BO165" s="222"/>
      <c r="BP165" s="222"/>
      <c r="BQ165" s="222"/>
      <c r="BR165" s="222"/>
      <c r="BS165" s="222"/>
      <c r="BT165" s="222"/>
      <c r="BU165" s="222"/>
      <c r="BV165" s="222"/>
      <c r="BW165" s="222"/>
      <c r="BX165" s="222"/>
      <c r="BY165" s="222"/>
      <c r="BZ165" s="222"/>
      <c r="CA165" s="222"/>
      <c r="CB165" s="222">
        <f t="shared" si="7"/>
        <v>40000</v>
      </c>
      <c r="CC165" s="222"/>
      <c r="CD165" s="222"/>
      <c r="CE165" s="222"/>
      <c r="CF165" s="222"/>
      <c r="CG165" s="222"/>
      <c r="CH165" s="222"/>
      <c r="CI165" s="222"/>
      <c r="CJ165" s="222"/>
      <c r="CK165" s="222"/>
      <c r="CL165" s="222"/>
      <c r="CM165" s="222"/>
      <c r="CN165" s="222"/>
      <c r="CO165" s="222"/>
      <c r="CP165" s="222">
        <f t="shared" si="8"/>
        <v>138414.81</v>
      </c>
      <c r="CQ165" s="222"/>
      <c r="CR165" s="222"/>
      <c r="CS165" s="222"/>
      <c r="CT165" s="222"/>
      <c r="CU165" s="222"/>
      <c r="CV165" s="222"/>
      <c r="CW165" s="222"/>
      <c r="CX165" s="222"/>
      <c r="CY165" s="222"/>
      <c r="CZ165" s="222"/>
      <c r="DA165" s="222"/>
      <c r="DB165" s="222"/>
      <c r="DC165" s="222"/>
      <c r="DD165" s="222">
        <v>40000</v>
      </c>
      <c r="DE165" s="222"/>
      <c r="DF165" s="222"/>
      <c r="DG165" s="222"/>
      <c r="DH165" s="222"/>
      <c r="DI165" s="222"/>
      <c r="DJ165" s="222"/>
      <c r="DK165" s="222"/>
      <c r="DL165" s="222"/>
      <c r="DM165" s="222"/>
      <c r="DN165" s="222"/>
      <c r="DO165" s="222"/>
      <c r="DP165" s="222"/>
      <c r="DQ165" s="222"/>
      <c r="DR165" s="222">
        <v>40000</v>
      </c>
      <c r="DS165" s="222"/>
      <c r="DT165" s="222"/>
      <c r="DU165" s="222"/>
      <c r="DV165" s="222"/>
      <c r="DW165" s="222"/>
      <c r="DX165" s="222"/>
      <c r="DY165" s="222"/>
      <c r="DZ165" s="222"/>
      <c r="EA165" s="222"/>
      <c r="EB165" s="222"/>
      <c r="EC165" s="222"/>
      <c r="ED165" s="222"/>
      <c r="EE165" s="222"/>
      <c r="EF165" s="222"/>
      <c r="EG165" s="222"/>
      <c r="EH165" s="222"/>
      <c r="EI165" s="222"/>
      <c r="EJ165" s="222"/>
      <c r="EK165" s="222"/>
      <c r="EL165" s="222"/>
      <c r="EM165" s="222"/>
      <c r="EN165" s="222"/>
      <c r="EO165" s="222"/>
      <c r="EP165" s="222"/>
      <c r="EQ165" s="222"/>
      <c r="ER165" s="222"/>
      <c r="ES165" s="222"/>
      <c r="ET165" s="221"/>
      <c r="EU165" s="221"/>
      <c r="EV165" s="221"/>
      <c r="EW165" s="221"/>
      <c r="EX165" s="221"/>
      <c r="EY165" s="221"/>
      <c r="EZ165" s="221"/>
      <c r="FA165" s="221"/>
      <c r="FB165" s="221"/>
      <c r="FC165" s="221"/>
      <c r="FD165" s="221"/>
      <c r="FE165" s="221"/>
      <c r="FF165" s="221"/>
      <c r="FG165" s="221"/>
      <c r="FH165" s="221"/>
      <c r="FI165" s="221"/>
      <c r="FJ165" s="221"/>
      <c r="FK165" s="221"/>
      <c r="FL165" s="221"/>
      <c r="FM165" s="221"/>
      <c r="FN165" s="221"/>
      <c r="FO165" s="221"/>
      <c r="FP165" s="221"/>
      <c r="FQ165" s="221"/>
      <c r="FR165" s="221"/>
      <c r="FS165" s="221"/>
      <c r="FT165" s="221"/>
      <c r="FU165" s="221"/>
    </row>
    <row r="166" spans="1:177" ht="43.5" customHeight="1">
      <c r="A166" s="223" t="s">
        <v>273</v>
      </c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2"/>
      <c r="W166" s="224" t="s">
        <v>334</v>
      </c>
      <c r="X166" s="225"/>
      <c r="Y166" s="225"/>
      <c r="Z166" s="225"/>
      <c r="AA166" s="225"/>
      <c r="AB166" s="225"/>
      <c r="AC166" s="225"/>
      <c r="AD166" s="225"/>
      <c r="AE166" s="226"/>
      <c r="AF166" s="224" t="s">
        <v>275</v>
      </c>
      <c r="AG166" s="225"/>
      <c r="AH166" s="225"/>
      <c r="AI166" s="225"/>
      <c r="AJ166" s="225"/>
      <c r="AK166" s="225"/>
      <c r="AL166" s="225"/>
      <c r="AM166" s="225"/>
      <c r="AN166" s="225"/>
      <c r="AO166" s="226"/>
      <c r="AP166" s="227" t="s">
        <v>300</v>
      </c>
      <c r="AQ166" s="227"/>
      <c r="AR166" s="227"/>
      <c r="AS166" s="227"/>
      <c r="AT166" s="227"/>
      <c r="AU166" s="227"/>
      <c r="AV166" s="227"/>
      <c r="AW166" s="227"/>
      <c r="AX166" s="227"/>
      <c r="AY166" s="227"/>
      <c r="AZ166" s="228">
        <f>770000-10000</f>
        <v>760000</v>
      </c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2">
        <f t="shared" si="6"/>
        <v>1105000</v>
      </c>
      <c r="BO166" s="222"/>
      <c r="BP166" s="222"/>
      <c r="BQ166" s="222"/>
      <c r="BR166" s="222"/>
      <c r="BS166" s="222"/>
      <c r="BT166" s="222"/>
      <c r="BU166" s="222"/>
      <c r="BV166" s="222"/>
      <c r="BW166" s="222"/>
      <c r="BX166" s="222"/>
      <c r="BY166" s="222"/>
      <c r="BZ166" s="222"/>
      <c r="CA166" s="222"/>
      <c r="CB166" s="222">
        <f t="shared" si="7"/>
        <v>1105000</v>
      </c>
      <c r="CC166" s="222"/>
      <c r="CD166" s="222"/>
      <c r="CE166" s="222"/>
      <c r="CF166" s="222"/>
      <c r="CG166" s="222"/>
      <c r="CH166" s="222"/>
      <c r="CI166" s="222"/>
      <c r="CJ166" s="222"/>
      <c r="CK166" s="222"/>
      <c r="CL166" s="222"/>
      <c r="CM166" s="222"/>
      <c r="CN166" s="222"/>
      <c r="CO166" s="222"/>
      <c r="CP166" s="222">
        <f t="shared" si="8"/>
        <v>760000</v>
      </c>
      <c r="CQ166" s="222"/>
      <c r="CR166" s="222"/>
      <c r="CS166" s="222"/>
      <c r="CT166" s="222"/>
      <c r="CU166" s="222"/>
      <c r="CV166" s="222"/>
      <c r="CW166" s="222"/>
      <c r="CX166" s="222"/>
      <c r="CY166" s="222"/>
      <c r="CZ166" s="222"/>
      <c r="DA166" s="222"/>
      <c r="DB166" s="222"/>
      <c r="DC166" s="222"/>
      <c r="DD166" s="222">
        <v>1105000</v>
      </c>
      <c r="DE166" s="222"/>
      <c r="DF166" s="222"/>
      <c r="DG166" s="222"/>
      <c r="DH166" s="222"/>
      <c r="DI166" s="222"/>
      <c r="DJ166" s="222"/>
      <c r="DK166" s="222"/>
      <c r="DL166" s="222"/>
      <c r="DM166" s="222"/>
      <c r="DN166" s="222"/>
      <c r="DO166" s="222"/>
      <c r="DP166" s="222"/>
      <c r="DQ166" s="222"/>
      <c r="DR166" s="222">
        <v>1105000</v>
      </c>
      <c r="DS166" s="222"/>
      <c r="DT166" s="222"/>
      <c r="DU166" s="222"/>
      <c r="DV166" s="222"/>
      <c r="DW166" s="222"/>
      <c r="DX166" s="222"/>
      <c r="DY166" s="222"/>
      <c r="DZ166" s="222"/>
      <c r="EA166" s="222"/>
      <c r="EB166" s="222"/>
      <c r="EC166" s="222"/>
      <c r="ED166" s="222"/>
      <c r="EE166" s="222"/>
      <c r="EF166" s="222"/>
      <c r="EG166" s="222"/>
      <c r="EH166" s="222"/>
      <c r="EI166" s="222"/>
      <c r="EJ166" s="222"/>
      <c r="EK166" s="222"/>
      <c r="EL166" s="222"/>
      <c r="EM166" s="222"/>
      <c r="EN166" s="222"/>
      <c r="EO166" s="222"/>
      <c r="EP166" s="222"/>
      <c r="EQ166" s="222"/>
      <c r="ER166" s="222"/>
      <c r="ES166" s="222"/>
      <c r="ET166" s="221"/>
      <c r="EU166" s="221"/>
      <c r="EV166" s="221"/>
      <c r="EW166" s="221"/>
      <c r="EX166" s="221"/>
      <c r="EY166" s="221"/>
      <c r="EZ166" s="221"/>
      <c r="FA166" s="221"/>
      <c r="FB166" s="221"/>
      <c r="FC166" s="221"/>
      <c r="FD166" s="221"/>
      <c r="FE166" s="221"/>
      <c r="FF166" s="221"/>
      <c r="FG166" s="221"/>
      <c r="FH166" s="221"/>
      <c r="FI166" s="221"/>
      <c r="FJ166" s="221"/>
      <c r="FK166" s="221"/>
      <c r="FL166" s="221"/>
      <c r="FM166" s="221"/>
      <c r="FN166" s="221"/>
      <c r="FO166" s="221"/>
      <c r="FP166" s="221"/>
      <c r="FQ166" s="221"/>
      <c r="FR166" s="221"/>
      <c r="FS166" s="221"/>
      <c r="FT166" s="221"/>
      <c r="FU166" s="221"/>
    </row>
    <row r="167" spans="1:177" ht="45.75" customHeight="1">
      <c r="A167" s="223" t="s">
        <v>341</v>
      </c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2"/>
      <c r="W167" s="224" t="s">
        <v>335</v>
      </c>
      <c r="X167" s="225"/>
      <c r="Y167" s="225"/>
      <c r="Z167" s="225"/>
      <c r="AA167" s="225"/>
      <c r="AB167" s="225"/>
      <c r="AC167" s="225"/>
      <c r="AD167" s="225"/>
      <c r="AE167" s="226"/>
      <c r="AF167" s="224" t="s">
        <v>317</v>
      </c>
      <c r="AG167" s="225"/>
      <c r="AH167" s="225"/>
      <c r="AI167" s="225"/>
      <c r="AJ167" s="225"/>
      <c r="AK167" s="225"/>
      <c r="AL167" s="225"/>
      <c r="AM167" s="225"/>
      <c r="AN167" s="225"/>
      <c r="AO167" s="226"/>
      <c r="AP167" s="227" t="s">
        <v>300</v>
      </c>
      <c r="AQ167" s="227"/>
      <c r="AR167" s="227"/>
      <c r="AS167" s="227"/>
      <c r="AT167" s="227"/>
      <c r="AU167" s="227"/>
      <c r="AV167" s="227"/>
      <c r="AW167" s="227"/>
      <c r="AX167" s="227"/>
      <c r="AY167" s="227"/>
      <c r="AZ167" s="228">
        <v>10000</v>
      </c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2">
        <f t="shared" si="6"/>
        <v>10000</v>
      </c>
      <c r="BO167" s="222"/>
      <c r="BP167" s="222"/>
      <c r="BQ167" s="222"/>
      <c r="BR167" s="222"/>
      <c r="BS167" s="222"/>
      <c r="BT167" s="222"/>
      <c r="BU167" s="222"/>
      <c r="BV167" s="222"/>
      <c r="BW167" s="222"/>
      <c r="BX167" s="222"/>
      <c r="BY167" s="222"/>
      <c r="BZ167" s="222"/>
      <c r="CA167" s="222"/>
      <c r="CB167" s="222">
        <f t="shared" si="7"/>
        <v>10000</v>
      </c>
      <c r="CC167" s="222"/>
      <c r="CD167" s="222"/>
      <c r="CE167" s="222"/>
      <c r="CF167" s="222"/>
      <c r="CG167" s="222"/>
      <c r="CH167" s="222"/>
      <c r="CI167" s="222"/>
      <c r="CJ167" s="222"/>
      <c r="CK167" s="222"/>
      <c r="CL167" s="222"/>
      <c r="CM167" s="222"/>
      <c r="CN167" s="222"/>
      <c r="CO167" s="222"/>
      <c r="CP167" s="222">
        <f t="shared" si="8"/>
        <v>10000</v>
      </c>
      <c r="CQ167" s="222"/>
      <c r="CR167" s="222"/>
      <c r="CS167" s="222"/>
      <c r="CT167" s="222"/>
      <c r="CU167" s="222"/>
      <c r="CV167" s="222"/>
      <c r="CW167" s="222"/>
      <c r="CX167" s="222"/>
      <c r="CY167" s="222"/>
      <c r="CZ167" s="222"/>
      <c r="DA167" s="222"/>
      <c r="DB167" s="222"/>
      <c r="DC167" s="222"/>
      <c r="DD167" s="222">
        <v>10000</v>
      </c>
      <c r="DE167" s="222"/>
      <c r="DF167" s="222"/>
      <c r="DG167" s="222"/>
      <c r="DH167" s="222"/>
      <c r="DI167" s="222"/>
      <c r="DJ167" s="222"/>
      <c r="DK167" s="222"/>
      <c r="DL167" s="222"/>
      <c r="DM167" s="222"/>
      <c r="DN167" s="222"/>
      <c r="DO167" s="222"/>
      <c r="DP167" s="222"/>
      <c r="DQ167" s="222"/>
      <c r="DR167" s="222">
        <v>10000</v>
      </c>
      <c r="DS167" s="222"/>
      <c r="DT167" s="222"/>
      <c r="DU167" s="222"/>
      <c r="DV167" s="222"/>
      <c r="DW167" s="222"/>
      <c r="DX167" s="222"/>
      <c r="DY167" s="222"/>
      <c r="DZ167" s="222"/>
      <c r="EA167" s="222"/>
      <c r="EB167" s="222"/>
      <c r="EC167" s="222"/>
      <c r="ED167" s="222"/>
      <c r="EE167" s="222"/>
      <c r="EF167" s="222"/>
      <c r="EG167" s="222"/>
      <c r="EH167" s="222"/>
      <c r="EI167" s="222"/>
      <c r="EJ167" s="222"/>
      <c r="EK167" s="222"/>
      <c r="EL167" s="222"/>
      <c r="EM167" s="222"/>
      <c r="EN167" s="222"/>
      <c r="EO167" s="222"/>
      <c r="EP167" s="222"/>
      <c r="EQ167" s="222"/>
      <c r="ER167" s="222"/>
      <c r="ES167" s="222"/>
      <c r="ET167" s="221"/>
      <c r="EU167" s="221"/>
      <c r="EV167" s="221"/>
      <c r="EW167" s="221"/>
      <c r="EX167" s="221"/>
      <c r="EY167" s="221"/>
      <c r="EZ167" s="221"/>
      <c r="FA167" s="221"/>
      <c r="FB167" s="221"/>
      <c r="FC167" s="221"/>
      <c r="FD167" s="221"/>
      <c r="FE167" s="221"/>
      <c r="FF167" s="221"/>
      <c r="FG167" s="221"/>
      <c r="FH167" s="221"/>
      <c r="FI167" s="221"/>
      <c r="FJ167" s="221"/>
      <c r="FK167" s="221"/>
      <c r="FL167" s="221"/>
      <c r="FM167" s="221"/>
      <c r="FN167" s="221"/>
      <c r="FO167" s="221"/>
      <c r="FP167" s="221"/>
      <c r="FQ167" s="221"/>
      <c r="FR167" s="221"/>
      <c r="FS167" s="221"/>
      <c r="FT167" s="221"/>
      <c r="FU167" s="221"/>
    </row>
    <row r="168" spans="1:177" ht="52.5" customHeight="1">
      <c r="A168" s="223" t="s">
        <v>342</v>
      </c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2"/>
      <c r="W168" s="224" t="s">
        <v>336</v>
      </c>
      <c r="X168" s="225"/>
      <c r="Y168" s="225"/>
      <c r="Z168" s="225"/>
      <c r="AA168" s="225"/>
      <c r="AB168" s="225"/>
      <c r="AC168" s="225"/>
      <c r="AD168" s="225"/>
      <c r="AE168" s="226"/>
      <c r="AF168" s="224" t="s">
        <v>318</v>
      </c>
      <c r="AG168" s="225"/>
      <c r="AH168" s="225"/>
      <c r="AI168" s="225"/>
      <c r="AJ168" s="225"/>
      <c r="AK168" s="225"/>
      <c r="AL168" s="225"/>
      <c r="AM168" s="225"/>
      <c r="AN168" s="225"/>
      <c r="AO168" s="226"/>
      <c r="AP168" s="227" t="s">
        <v>300</v>
      </c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8">
        <v>140000</v>
      </c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2">
        <f t="shared" si="6"/>
        <v>150000</v>
      </c>
      <c r="BO168" s="222"/>
      <c r="BP168" s="222"/>
      <c r="BQ168" s="222"/>
      <c r="BR168" s="222"/>
      <c r="BS168" s="222"/>
      <c r="BT168" s="222"/>
      <c r="BU168" s="222"/>
      <c r="BV168" s="222"/>
      <c r="BW168" s="222"/>
      <c r="BX168" s="222"/>
      <c r="BY168" s="222"/>
      <c r="BZ168" s="222"/>
      <c r="CA168" s="222"/>
      <c r="CB168" s="222">
        <f t="shared" si="7"/>
        <v>150000</v>
      </c>
      <c r="CC168" s="222"/>
      <c r="CD168" s="222"/>
      <c r="CE168" s="222"/>
      <c r="CF168" s="222"/>
      <c r="CG168" s="222"/>
      <c r="CH168" s="222"/>
      <c r="CI168" s="222"/>
      <c r="CJ168" s="222"/>
      <c r="CK168" s="222"/>
      <c r="CL168" s="222"/>
      <c r="CM168" s="222"/>
      <c r="CN168" s="222"/>
      <c r="CO168" s="222"/>
      <c r="CP168" s="222">
        <f t="shared" si="8"/>
        <v>140000</v>
      </c>
      <c r="CQ168" s="222"/>
      <c r="CR168" s="222"/>
      <c r="CS168" s="222"/>
      <c r="CT168" s="222"/>
      <c r="CU168" s="222"/>
      <c r="CV168" s="222"/>
      <c r="CW168" s="222"/>
      <c r="CX168" s="222"/>
      <c r="CY168" s="222"/>
      <c r="CZ168" s="222"/>
      <c r="DA168" s="222"/>
      <c r="DB168" s="222"/>
      <c r="DC168" s="222"/>
      <c r="DD168" s="222">
        <v>150000</v>
      </c>
      <c r="DE168" s="222"/>
      <c r="DF168" s="222"/>
      <c r="DG168" s="222"/>
      <c r="DH168" s="222"/>
      <c r="DI168" s="222"/>
      <c r="DJ168" s="222"/>
      <c r="DK168" s="222"/>
      <c r="DL168" s="222"/>
      <c r="DM168" s="222"/>
      <c r="DN168" s="222"/>
      <c r="DO168" s="222"/>
      <c r="DP168" s="222"/>
      <c r="DQ168" s="222"/>
      <c r="DR168" s="222">
        <v>150000</v>
      </c>
      <c r="DS168" s="222"/>
      <c r="DT168" s="222"/>
      <c r="DU168" s="222"/>
      <c r="DV168" s="222"/>
      <c r="DW168" s="222"/>
      <c r="DX168" s="222"/>
      <c r="DY168" s="222"/>
      <c r="DZ168" s="222"/>
      <c r="EA168" s="222"/>
      <c r="EB168" s="222"/>
      <c r="EC168" s="222"/>
      <c r="ED168" s="222"/>
      <c r="EE168" s="222"/>
      <c r="EF168" s="222"/>
      <c r="EG168" s="222"/>
      <c r="EH168" s="222"/>
      <c r="EI168" s="222"/>
      <c r="EJ168" s="222"/>
      <c r="EK168" s="222"/>
      <c r="EL168" s="222"/>
      <c r="EM168" s="222"/>
      <c r="EN168" s="222"/>
      <c r="EO168" s="222"/>
      <c r="EP168" s="222"/>
      <c r="EQ168" s="222"/>
      <c r="ER168" s="222"/>
      <c r="ES168" s="222"/>
      <c r="ET168" s="221"/>
      <c r="EU168" s="221"/>
      <c r="EV168" s="221"/>
      <c r="EW168" s="221"/>
      <c r="EX168" s="221"/>
      <c r="EY168" s="221"/>
      <c r="EZ168" s="221"/>
      <c r="FA168" s="221"/>
      <c r="FB168" s="221"/>
      <c r="FC168" s="221"/>
      <c r="FD168" s="221"/>
      <c r="FE168" s="221"/>
      <c r="FF168" s="221"/>
      <c r="FG168" s="221"/>
      <c r="FH168" s="221"/>
      <c r="FI168" s="221"/>
      <c r="FJ168" s="221"/>
      <c r="FK168" s="221"/>
      <c r="FL168" s="221"/>
      <c r="FM168" s="221"/>
      <c r="FN168" s="221"/>
      <c r="FO168" s="221"/>
      <c r="FP168" s="221"/>
      <c r="FQ168" s="221"/>
      <c r="FR168" s="221"/>
      <c r="FS168" s="221"/>
      <c r="FT168" s="221"/>
      <c r="FU168" s="221"/>
    </row>
    <row r="169" spans="1:177" ht="45" customHeight="1">
      <c r="A169" s="223" t="s">
        <v>343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2"/>
      <c r="W169" s="224" t="s">
        <v>337</v>
      </c>
      <c r="X169" s="225"/>
      <c r="Y169" s="225"/>
      <c r="Z169" s="225"/>
      <c r="AA169" s="225"/>
      <c r="AB169" s="225"/>
      <c r="AC169" s="225"/>
      <c r="AD169" s="225"/>
      <c r="AE169" s="226"/>
      <c r="AF169" s="224" t="s">
        <v>320</v>
      </c>
      <c r="AG169" s="225"/>
      <c r="AH169" s="225"/>
      <c r="AI169" s="225"/>
      <c r="AJ169" s="225"/>
      <c r="AK169" s="225"/>
      <c r="AL169" s="225"/>
      <c r="AM169" s="225"/>
      <c r="AN169" s="225"/>
      <c r="AO169" s="226"/>
      <c r="AP169" s="227" t="s">
        <v>300</v>
      </c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8">
        <v>120000</v>
      </c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2">
        <f t="shared" si="6"/>
        <v>250000</v>
      </c>
      <c r="BO169" s="222"/>
      <c r="BP169" s="222"/>
      <c r="BQ169" s="222"/>
      <c r="BR169" s="222"/>
      <c r="BS169" s="222"/>
      <c r="BT169" s="222"/>
      <c r="BU169" s="222"/>
      <c r="BV169" s="222"/>
      <c r="BW169" s="222"/>
      <c r="BX169" s="222"/>
      <c r="BY169" s="222"/>
      <c r="BZ169" s="222"/>
      <c r="CA169" s="222"/>
      <c r="CB169" s="222">
        <f t="shared" si="7"/>
        <v>250000</v>
      </c>
      <c r="CC169" s="222"/>
      <c r="CD169" s="222"/>
      <c r="CE169" s="222"/>
      <c r="CF169" s="222"/>
      <c r="CG169" s="222"/>
      <c r="CH169" s="222"/>
      <c r="CI169" s="222"/>
      <c r="CJ169" s="222"/>
      <c r="CK169" s="222"/>
      <c r="CL169" s="222"/>
      <c r="CM169" s="222"/>
      <c r="CN169" s="222"/>
      <c r="CO169" s="222"/>
      <c r="CP169" s="222">
        <f t="shared" si="8"/>
        <v>120000</v>
      </c>
      <c r="CQ169" s="222"/>
      <c r="CR169" s="222"/>
      <c r="CS169" s="222"/>
      <c r="CT169" s="222"/>
      <c r="CU169" s="222"/>
      <c r="CV169" s="222"/>
      <c r="CW169" s="222"/>
      <c r="CX169" s="222"/>
      <c r="CY169" s="222"/>
      <c r="CZ169" s="222"/>
      <c r="DA169" s="222"/>
      <c r="DB169" s="222"/>
      <c r="DC169" s="222"/>
      <c r="DD169" s="222">
        <v>250000</v>
      </c>
      <c r="DE169" s="222"/>
      <c r="DF169" s="222"/>
      <c r="DG169" s="222"/>
      <c r="DH169" s="222"/>
      <c r="DI169" s="222"/>
      <c r="DJ169" s="222"/>
      <c r="DK169" s="222"/>
      <c r="DL169" s="222"/>
      <c r="DM169" s="222"/>
      <c r="DN169" s="222"/>
      <c r="DO169" s="222"/>
      <c r="DP169" s="222"/>
      <c r="DQ169" s="222"/>
      <c r="DR169" s="222">
        <v>250000</v>
      </c>
      <c r="DS169" s="222"/>
      <c r="DT169" s="222"/>
      <c r="DU169" s="222"/>
      <c r="DV169" s="222"/>
      <c r="DW169" s="222"/>
      <c r="DX169" s="222"/>
      <c r="DY169" s="222"/>
      <c r="DZ169" s="222"/>
      <c r="EA169" s="222"/>
      <c r="EB169" s="222"/>
      <c r="EC169" s="222"/>
      <c r="ED169" s="222"/>
      <c r="EE169" s="222"/>
      <c r="EF169" s="222"/>
      <c r="EG169" s="222"/>
      <c r="EH169" s="222"/>
      <c r="EI169" s="222"/>
      <c r="EJ169" s="222"/>
      <c r="EK169" s="222"/>
      <c r="EL169" s="222"/>
      <c r="EM169" s="222"/>
      <c r="EN169" s="222"/>
      <c r="EO169" s="222"/>
      <c r="EP169" s="222"/>
      <c r="EQ169" s="222"/>
      <c r="ER169" s="222"/>
      <c r="ES169" s="222"/>
      <c r="ET169" s="221"/>
      <c r="EU169" s="221"/>
      <c r="EV169" s="221"/>
      <c r="EW169" s="221"/>
      <c r="EX169" s="221"/>
      <c r="EY169" s="221"/>
      <c r="EZ169" s="221"/>
      <c r="FA169" s="221"/>
      <c r="FB169" s="221"/>
      <c r="FC169" s="221"/>
      <c r="FD169" s="221"/>
      <c r="FE169" s="221"/>
      <c r="FF169" s="221"/>
      <c r="FG169" s="221"/>
      <c r="FH169" s="221"/>
      <c r="FI169" s="221"/>
      <c r="FJ169" s="221"/>
      <c r="FK169" s="221"/>
      <c r="FL169" s="221"/>
      <c r="FM169" s="221"/>
      <c r="FN169" s="221"/>
      <c r="FO169" s="221"/>
      <c r="FP169" s="221"/>
      <c r="FQ169" s="221"/>
      <c r="FR169" s="221"/>
      <c r="FS169" s="221"/>
      <c r="FT169" s="221"/>
      <c r="FU169" s="221"/>
    </row>
    <row r="170" spans="1:177" ht="45" customHeight="1">
      <c r="A170" s="223" t="s">
        <v>344</v>
      </c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2"/>
      <c r="W170" s="224" t="s">
        <v>338</v>
      </c>
      <c r="X170" s="225"/>
      <c r="Y170" s="225"/>
      <c r="Z170" s="225"/>
      <c r="AA170" s="225"/>
      <c r="AB170" s="225"/>
      <c r="AC170" s="225"/>
      <c r="AD170" s="225"/>
      <c r="AE170" s="226"/>
      <c r="AF170" s="224" t="s">
        <v>322</v>
      </c>
      <c r="AG170" s="225"/>
      <c r="AH170" s="225"/>
      <c r="AI170" s="225"/>
      <c r="AJ170" s="225"/>
      <c r="AK170" s="225"/>
      <c r="AL170" s="225"/>
      <c r="AM170" s="225"/>
      <c r="AN170" s="225"/>
      <c r="AO170" s="226"/>
      <c r="AP170" s="227" t="s">
        <v>300</v>
      </c>
      <c r="AQ170" s="227"/>
      <c r="AR170" s="227"/>
      <c r="AS170" s="227"/>
      <c r="AT170" s="227"/>
      <c r="AU170" s="227"/>
      <c r="AV170" s="227"/>
      <c r="AW170" s="227"/>
      <c r="AX170" s="227"/>
      <c r="AY170" s="227"/>
      <c r="AZ170" s="228">
        <f>140000+15000</f>
        <v>155000</v>
      </c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2">
        <f t="shared" si="6"/>
        <v>163000</v>
      </c>
      <c r="BO170" s="222"/>
      <c r="BP170" s="222"/>
      <c r="BQ170" s="222"/>
      <c r="BR170" s="222"/>
      <c r="BS170" s="222"/>
      <c r="BT170" s="222"/>
      <c r="BU170" s="222"/>
      <c r="BV170" s="222"/>
      <c r="BW170" s="222"/>
      <c r="BX170" s="222"/>
      <c r="BY170" s="222"/>
      <c r="BZ170" s="222"/>
      <c r="CA170" s="222"/>
      <c r="CB170" s="222">
        <f t="shared" si="7"/>
        <v>163000</v>
      </c>
      <c r="CC170" s="222"/>
      <c r="CD170" s="222"/>
      <c r="CE170" s="222"/>
      <c r="CF170" s="222"/>
      <c r="CG170" s="222"/>
      <c r="CH170" s="222"/>
      <c r="CI170" s="222"/>
      <c r="CJ170" s="222"/>
      <c r="CK170" s="222"/>
      <c r="CL170" s="222"/>
      <c r="CM170" s="222"/>
      <c r="CN170" s="222"/>
      <c r="CO170" s="222"/>
      <c r="CP170" s="222">
        <f t="shared" si="8"/>
        <v>155000</v>
      </c>
      <c r="CQ170" s="222"/>
      <c r="CR170" s="222"/>
      <c r="CS170" s="222"/>
      <c r="CT170" s="222"/>
      <c r="CU170" s="222"/>
      <c r="CV170" s="222"/>
      <c r="CW170" s="222"/>
      <c r="CX170" s="222"/>
      <c r="CY170" s="222"/>
      <c r="CZ170" s="222"/>
      <c r="DA170" s="222"/>
      <c r="DB170" s="222"/>
      <c r="DC170" s="222"/>
      <c r="DD170" s="222">
        <v>163000</v>
      </c>
      <c r="DE170" s="222"/>
      <c r="DF170" s="222"/>
      <c r="DG170" s="222"/>
      <c r="DH170" s="222"/>
      <c r="DI170" s="222"/>
      <c r="DJ170" s="222"/>
      <c r="DK170" s="222"/>
      <c r="DL170" s="222"/>
      <c r="DM170" s="222"/>
      <c r="DN170" s="222"/>
      <c r="DO170" s="222"/>
      <c r="DP170" s="222"/>
      <c r="DQ170" s="222"/>
      <c r="DR170" s="222">
        <v>163000</v>
      </c>
      <c r="DS170" s="222"/>
      <c r="DT170" s="222"/>
      <c r="DU170" s="222"/>
      <c r="DV170" s="222"/>
      <c r="DW170" s="222"/>
      <c r="DX170" s="222"/>
      <c r="DY170" s="222"/>
      <c r="DZ170" s="222"/>
      <c r="EA170" s="222"/>
      <c r="EB170" s="222"/>
      <c r="EC170" s="222"/>
      <c r="ED170" s="222"/>
      <c r="EE170" s="222"/>
      <c r="EF170" s="222"/>
      <c r="EG170" s="222"/>
      <c r="EH170" s="222"/>
      <c r="EI170" s="222"/>
      <c r="EJ170" s="222"/>
      <c r="EK170" s="222"/>
      <c r="EL170" s="222"/>
      <c r="EM170" s="222"/>
      <c r="EN170" s="222"/>
      <c r="EO170" s="222"/>
      <c r="EP170" s="222"/>
      <c r="EQ170" s="222"/>
      <c r="ER170" s="222"/>
      <c r="ES170" s="222"/>
      <c r="ET170" s="221"/>
      <c r="EU170" s="221"/>
      <c r="EV170" s="221"/>
      <c r="EW170" s="221"/>
      <c r="EX170" s="221"/>
      <c r="EY170" s="221"/>
      <c r="EZ170" s="221"/>
      <c r="FA170" s="221"/>
      <c r="FB170" s="221"/>
      <c r="FC170" s="221"/>
      <c r="FD170" s="221"/>
      <c r="FE170" s="221"/>
      <c r="FF170" s="221"/>
      <c r="FG170" s="221"/>
      <c r="FH170" s="221"/>
      <c r="FI170" s="221"/>
      <c r="FJ170" s="221"/>
      <c r="FK170" s="221"/>
      <c r="FL170" s="221"/>
      <c r="FM170" s="221"/>
      <c r="FN170" s="221"/>
      <c r="FO170" s="221"/>
      <c r="FP170" s="221"/>
      <c r="FQ170" s="221"/>
      <c r="FR170" s="221"/>
      <c r="FS170" s="221"/>
      <c r="FT170" s="221"/>
      <c r="FU170" s="221"/>
    </row>
    <row r="171" spans="1:177" ht="98.25" customHeight="1">
      <c r="A171" s="223" t="s">
        <v>345</v>
      </c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2"/>
      <c r="W171" s="224" t="s">
        <v>294</v>
      </c>
      <c r="X171" s="225"/>
      <c r="Y171" s="225"/>
      <c r="Z171" s="225"/>
      <c r="AA171" s="225"/>
      <c r="AB171" s="225"/>
      <c r="AC171" s="225"/>
      <c r="AD171" s="225"/>
      <c r="AE171" s="226"/>
      <c r="AF171" s="224" t="s">
        <v>324</v>
      </c>
      <c r="AG171" s="225"/>
      <c r="AH171" s="225"/>
      <c r="AI171" s="225"/>
      <c r="AJ171" s="225"/>
      <c r="AK171" s="225"/>
      <c r="AL171" s="225"/>
      <c r="AM171" s="225"/>
      <c r="AN171" s="225"/>
      <c r="AO171" s="226"/>
      <c r="AP171" s="227" t="s">
        <v>300</v>
      </c>
      <c r="AQ171" s="227"/>
      <c r="AR171" s="227"/>
      <c r="AS171" s="227"/>
      <c r="AT171" s="227"/>
      <c r="AU171" s="227"/>
      <c r="AV171" s="227"/>
      <c r="AW171" s="227"/>
      <c r="AX171" s="227"/>
      <c r="AY171" s="227"/>
      <c r="AZ171" s="228">
        <f>480000+35000</f>
        <v>515000</v>
      </c>
      <c r="BA171" s="228"/>
      <c r="BB171" s="228"/>
      <c r="BC171" s="228"/>
      <c r="BD171" s="228"/>
      <c r="BE171" s="228"/>
      <c r="BF171" s="228"/>
      <c r="BG171" s="228"/>
      <c r="BH171" s="228"/>
      <c r="BI171" s="228"/>
      <c r="BJ171" s="228"/>
      <c r="BK171" s="228"/>
      <c r="BL171" s="228"/>
      <c r="BM171" s="228"/>
      <c r="BN171" s="222">
        <f t="shared" si="6"/>
        <v>536000</v>
      </c>
      <c r="BO171" s="222"/>
      <c r="BP171" s="222"/>
      <c r="BQ171" s="222"/>
      <c r="BR171" s="222"/>
      <c r="BS171" s="222"/>
      <c r="BT171" s="222"/>
      <c r="BU171" s="222"/>
      <c r="BV171" s="222"/>
      <c r="BW171" s="222"/>
      <c r="BX171" s="222"/>
      <c r="BY171" s="222"/>
      <c r="BZ171" s="222"/>
      <c r="CA171" s="222"/>
      <c r="CB171" s="222">
        <f t="shared" si="7"/>
        <v>536000</v>
      </c>
      <c r="CC171" s="222"/>
      <c r="CD171" s="222"/>
      <c r="CE171" s="222"/>
      <c r="CF171" s="222"/>
      <c r="CG171" s="222"/>
      <c r="CH171" s="222"/>
      <c r="CI171" s="222"/>
      <c r="CJ171" s="222"/>
      <c r="CK171" s="222"/>
      <c r="CL171" s="222"/>
      <c r="CM171" s="222"/>
      <c r="CN171" s="222"/>
      <c r="CO171" s="222"/>
      <c r="CP171" s="222">
        <f t="shared" si="8"/>
        <v>515000</v>
      </c>
      <c r="CQ171" s="222"/>
      <c r="CR171" s="222"/>
      <c r="CS171" s="222"/>
      <c r="CT171" s="222"/>
      <c r="CU171" s="222"/>
      <c r="CV171" s="222"/>
      <c r="CW171" s="222"/>
      <c r="CX171" s="222"/>
      <c r="CY171" s="222"/>
      <c r="CZ171" s="222"/>
      <c r="DA171" s="222"/>
      <c r="DB171" s="222"/>
      <c r="DC171" s="222"/>
      <c r="DD171" s="222">
        <v>536000</v>
      </c>
      <c r="DE171" s="222"/>
      <c r="DF171" s="222"/>
      <c r="DG171" s="222"/>
      <c r="DH171" s="222"/>
      <c r="DI171" s="222"/>
      <c r="DJ171" s="222"/>
      <c r="DK171" s="222"/>
      <c r="DL171" s="222"/>
      <c r="DM171" s="222"/>
      <c r="DN171" s="222"/>
      <c r="DO171" s="222"/>
      <c r="DP171" s="222"/>
      <c r="DQ171" s="222"/>
      <c r="DR171" s="222">
        <v>536000</v>
      </c>
      <c r="DS171" s="222"/>
      <c r="DT171" s="222"/>
      <c r="DU171" s="222"/>
      <c r="DV171" s="222"/>
      <c r="DW171" s="222"/>
      <c r="DX171" s="222"/>
      <c r="DY171" s="222"/>
      <c r="DZ171" s="222"/>
      <c r="EA171" s="222"/>
      <c r="EB171" s="222"/>
      <c r="EC171" s="222"/>
      <c r="ED171" s="222"/>
      <c r="EE171" s="222"/>
      <c r="EF171" s="222"/>
      <c r="EG171" s="222"/>
      <c r="EH171" s="222"/>
      <c r="EI171" s="222"/>
      <c r="EJ171" s="222"/>
      <c r="EK171" s="222"/>
      <c r="EL171" s="222"/>
      <c r="EM171" s="222"/>
      <c r="EN171" s="222"/>
      <c r="EO171" s="222"/>
      <c r="EP171" s="222"/>
      <c r="EQ171" s="222"/>
      <c r="ER171" s="222"/>
      <c r="ES171" s="222"/>
      <c r="ET171" s="221"/>
      <c r="EU171" s="221"/>
      <c r="EV171" s="221"/>
      <c r="EW171" s="221"/>
      <c r="EX171" s="221"/>
      <c r="EY171" s="221"/>
      <c r="EZ171" s="221"/>
      <c r="FA171" s="221"/>
      <c r="FB171" s="221"/>
      <c r="FC171" s="221"/>
      <c r="FD171" s="221"/>
      <c r="FE171" s="221"/>
      <c r="FF171" s="221"/>
      <c r="FG171" s="221"/>
      <c r="FH171" s="221"/>
      <c r="FI171" s="221"/>
      <c r="FJ171" s="221"/>
      <c r="FK171" s="221"/>
      <c r="FL171" s="221"/>
      <c r="FM171" s="221"/>
      <c r="FN171" s="221"/>
      <c r="FO171" s="221"/>
      <c r="FP171" s="221"/>
      <c r="FQ171" s="221"/>
      <c r="FR171" s="221"/>
      <c r="FS171" s="221"/>
      <c r="FT171" s="221"/>
      <c r="FU171" s="221"/>
    </row>
  </sheetData>
  <sheetProtection/>
  <mergeCells count="1557">
    <mergeCell ref="ET79:FG79"/>
    <mergeCell ref="FH79:FU79"/>
    <mergeCell ref="BN79:CA79"/>
    <mergeCell ref="CB79:CO79"/>
    <mergeCell ref="CP79:DC79"/>
    <mergeCell ref="DD79:DQ79"/>
    <mergeCell ref="DR79:EE79"/>
    <mergeCell ref="EF79:ES79"/>
    <mergeCell ref="A78:V79"/>
    <mergeCell ref="W78:AE79"/>
    <mergeCell ref="AF79:AO79"/>
    <mergeCell ref="AP79:AY79"/>
    <mergeCell ref="AZ79:BM79"/>
    <mergeCell ref="ET85:FG85"/>
    <mergeCell ref="EF85:ES85"/>
    <mergeCell ref="A85:V85"/>
    <mergeCell ref="W85:AE85"/>
    <mergeCell ref="AF85:AO85"/>
    <mergeCell ref="FH85:FU85"/>
    <mergeCell ref="A83:V83"/>
    <mergeCell ref="W83:AE83"/>
    <mergeCell ref="ET84:FG84"/>
    <mergeCell ref="CB85:CO85"/>
    <mergeCell ref="CP85:DC85"/>
    <mergeCell ref="BN84:CA84"/>
    <mergeCell ref="FH84:FU84"/>
    <mergeCell ref="DD85:DQ85"/>
    <mergeCell ref="DR85:EE85"/>
    <mergeCell ref="AP85:AY85"/>
    <mergeCell ref="AZ85:BM85"/>
    <mergeCell ref="BN85:CA85"/>
    <mergeCell ref="CB84:CO84"/>
    <mergeCell ref="CP84:DC84"/>
    <mergeCell ref="DD84:DQ84"/>
    <mergeCell ref="DR84:EE84"/>
    <mergeCell ref="EF84:ES84"/>
    <mergeCell ref="A84:V84"/>
    <mergeCell ref="W84:AE84"/>
    <mergeCell ref="AF84:AO84"/>
    <mergeCell ref="AP84:AY84"/>
    <mergeCell ref="AZ84:BM84"/>
    <mergeCell ref="CP83:DC83"/>
    <mergeCell ref="DD83:DQ83"/>
    <mergeCell ref="DR83:EE83"/>
    <mergeCell ref="EF83:ES83"/>
    <mergeCell ref="ET83:FG83"/>
    <mergeCell ref="FH83:FU83"/>
    <mergeCell ref="DD82:DQ82"/>
    <mergeCell ref="DR82:EE82"/>
    <mergeCell ref="EF82:ES82"/>
    <mergeCell ref="ET82:FG82"/>
    <mergeCell ref="FH82:FU82"/>
    <mergeCell ref="AF83:AO83"/>
    <mergeCell ref="AP83:AY83"/>
    <mergeCell ref="AZ83:BM83"/>
    <mergeCell ref="BN83:CA83"/>
    <mergeCell ref="CB83:CO83"/>
    <mergeCell ref="AF82:AO82"/>
    <mergeCell ref="AP82:AY82"/>
    <mergeCell ref="AZ82:BM82"/>
    <mergeCell ref="BN82:CA82"/>
    <mergeCell ref="CB82:CO82"/>
    <mergeCell ref="CP82:DC82"/>
    <mergeCell ref="CP81:DC81"/>
    <mergeCell ref="DD81:DQ81"/>
    <mergeCell ref="DR81:EE81"/>
    <mergeCell ref="EF81:ES81"/>
    <mergeCell ref="ET81:FG81"/>
    <mergeCell ref="FH81:FU81"/>
    <mergeCell ref="DD80:DQ80"/>
    <mergeCell ref="DR80:EE80"/>
    <mergeCell ref="EF80:ES80"/>
    <mergeCell ref="ET80:FG80"/>
    <mergeCell ref="FH80:FU80"/>
    <mergeCell ref="AF81:AO81"/>
    <mergeCell ref="AP81:AY81"/>
    <mergeCell ref="AZ81:BM81"/>
    <mergeCell ref="BN81:CA81"/>
    <mergeCell ref="CB81:CO81"/>
    <mergeCell ref="EF78:ES78"/>
    <mergeCell ref="ET78:FG78"/>
    <mergeCell ref="A80:V82"/>
    <mergeCell ref="W80:AE82"/>
    <mergeCell ref="AF80:AO80"/>
    <mergeCell ref="AP80:AY80"/>
    <mergeCell ref="AZ80:BM80"/>
    <mergeCell ref="BN80:CA80"/>
    <mergeCell ref="CB80:CO80"/>
    <mergeCell ref="CP80:DC80"/>
    <mergeCell ref="FH77:FU77"/>
    <mergeCell ref="AF78:AO78"/>
    <mergeCell ref="AP78:AY78"/>
    <mergeCell ref="AZ78:BM78"/>
    <mergeCell ref="BN78:CA78"/>
    <mergeCell ref="FH78:FU78"/>
    <mergeCell ref="CB78:CO78"/>
    <mergeCell ref="CP78:DC78"/>
    <mergeCell ref="DD78:DQ78"/>
    <mergeCell ref="DR78:EE78"/>
    <mergeCell ref="CB77:CO77"/>
    <mergeCell ref="CP77:DC77"/>
    <mergeCell ref="DD77:DQ77"/>
    <mergeCell ref="DR77:EE77"/>
    <mergeCell ref="EF77:ES77"/>
    <mergeCell ref="ET77:FG77"/>
    <mergeCell ref="DR76:EE76"/>
    <mergeCell ref="EF76:ES76"/>
    <mergeCell ref="ET76:FG76"/>
    <mergeCell ref="FH76:FU76"/>
    <mergeCell ref="A77:V77"/>
    <mergeCell ref="W77:AE77"/>
    <mergeCell ref="AF77:AO77"/>
    <mergeCell ref="AP77:AY77"/>
    <mergeCell ref="AZ77:BM77"/>
    <mergeCell ref="BN77:CA77"/>
    <mergeCell ref="FH75:FU75"/>
    <mergeCell ref="A76:V76"/>
    <mergeCell ref="W76:AE76"/>
    <mergeCell ref="AF76:AO76"/>
    <mergeCell ref="AP76:AY76"/>
    <mergeCell ref="AZ76:BM76"/>
    <mergeCell ref="BN76:CA76"/>
    <mergeCell ref="CB76:CO76"/>
    <mergeCell ref="CP76:DC76"/>
    <mergeCell ref="DD76:DQ76"/>
    <mergeCell ref="CB75:CO75"/>
    <mergeCell ref="CP75:DC75"/>
    <mergeCell ref="DD75:DQ75"/>
    <mergeCell ref="DR75:EE75"/>
    <mergeCell ref="EF75:ES75"/>
    <mergeCell ref="ET75:FG75"/>
    <mergeCell ref="DR74:EE74"/>
    <mergeCell ref="EF74:ES74"/>
    <mergeCell ref="ET74:FG74"/>
    <mergeCell ref="FH74:FU74"/>
    <mergeCell ref="A75:V75"/>
    <mergeCell ref="W75:AE75"/>
    <mergeCell ref="AF75:AO75"/>
    <mergeCell ref="AP75:AY75"/>
    <mergeCell ref="AZ75:BM75"/>
    <mergeCell ref="BN75:CA75"/>
    <mergeCell ref="FH73:FU73"/>
    <mergeCell ref="A74:V74"/>
    <mergeCell ref="W74:AE74"/>
    <mergeCell ref="AF74:AO74"/>
    <mergeCell ref="AP74:AY74"/>
    <mergeCell ref="AZ74:BM74"/>
    <mergeCell ref="BN74:CA74"/>
    <mergeCell ref="CB74:CO74"/>
    <mergeCell ref="CP74:DC74"/>
    <mergeCell ref="DD74:DQ74"/>
    <mergeCell ref="CB73:CO73"/>
    <mergeCell ref="CP73:DC73"/>
    <mergeCell ref="DD73:DQ73"/>
    <mergeCell ref="DR73:EE73"/>
    <mergeCell ref="EF73:ES73"/>
    <mergeCell ref="ET73:FG73"/>
    <mergeCell ref="DR72:EE72"/>
    <mergeCell ref="EF72:ES72"/>
    <mergeCell ref="ET72:FG72"/>
    <mergeCell ref="FH72:FU72"/>
    <mergeCell ref="A73:V73"/>
    <mergeCell ref="W73:AE73"/>
    <mergeCell ref="AF73:AO73"/>
    <mergeCell ref="AP73:AY73"/>
    <mergeCell ref="AZ73:BM73"/>
    <mergeCell ref="BN73:CA73"/>
    <mergeCell ref="FH71:FU71"/>
    <mergeCell ref="A72:V72"/>
    <mergeCell ref="W72:AE72"/>
    <mergeCell ref="AF72:AO72"/>
    <mergeCell ref="AP72:AY72"/>
    <mergeCell ref="AZ72:BM72"/>
    <mergeCell ref="BN72:CA72"/>
    <mergeCell ref="CB72:CO72"/>
    <mergeCell ref="CP72:DC72"/>
    <mergeCell ref="DD72:DQ72"/>
    <mergeCell ref="CB71:CO71"/>
    <mergeCell ref="CP71:DC71"/>
    <mergeCell ref="DD71:DQ71"/>
    <mergeCell ref="DR71:EE71"/>
    <mergeCell ref="EF71:ES71"/>
    <mergeCell ref="ET71:FG71"/>
    <mergeCell ref="DR70:EE70"/>
    <mergeCell ref="EF70:ES70"/>
    <mergeCell ref="ET70:FG70"/>
    <mergeCell ref="FH70:FU70"/>
    <mergeCell ref="A71:V71"/>
    <mergeCell ref="W71:AE71"/>
    <mergeCell ref="AF71:AO71"/>
    <mergeCell ref="AP71:AY71"/>
    <mergeCell ref="AZ71:BM71"/>
    <mergeCell ref="BN71:CA71"/>
    <mergeCell ref="FH69:FU69"/>
    <mergeCell ref="A70:V70"/>
    <mergeCell ref="W70:AE70"/>
    <mergeCell ref="AF70:AO70"/>
    <mergeCell ref="AP70:AY70"/>
    <mergeCell ref="AZ70:BM70"/>
    <mergeCell ref="BN70:CA70"/>
    <mergeCell ref="CB70:CO70"/>
    <mergeCell ref="CP70:DC70"/>
    <mergeCell ref="DD70:DQ70"/>
    <mergeCell ref="CB69:CO69"/>
    <mergeCell ref="CP69:DC69"/>
    <mergeCell ref="DD69:DQ69"/>
    <mergeCell ref="DR69:EE69"/>
    <mergeCell ref="EF69:ES69"/>
    <mergeCell ref="ET69:FG69"/>
    <mergeCell ref="DR68:EE68"/>
    <mergeCell ref="EF68:ES68"/>
    <mergeCell ref="ET68:FG68"/>
    <mergeCell ref="FH68:FU68"/>
    <mergeCell ref="A69:V69"/>
    <mergeCell ref="W69:AE69"/>
    <mergeCell ref="AF69:AO69"/>
    <mergeCell ref="AP69:AY69"/>
    <mergeCell ref="AZ69:BM69"/>
    <mergeCell ref="BN69:CA69"/>
    <mergeCell ref="FH67:FU67"/>
    <mergeCell ref="A68:V68"/>
    <mergeCell ref="W68:AE68"/>
    <mergeCell ref="AF68:AO68"/>
    <mergeCell ref="AP68:AY68"/>
    <mergeCell ref="AZ68:BM68"/>
    <mergeCell ref="BN68:CA68"/>
    <mergeCell ref="CB68:CO68"/>
    <mergeCell ref="CP68:DC68"/>
    <mergeCell ref="DD68:DQ68"/>
    <mergeCell ref="CB67:CO67"/>
    <mergeCell ref="CP67:DC67"/>
    <mergeCell ref="DD67:DQ67"/>
    <mergeCell ref="DR67:EE67"/>
    <mergeCell ref="EF67:ES67"/>
    <mergeCell ref="ET67:FG67"/>
    <mergeCell ref="DR66:EE66"/>
    <mergeCell ref="EF66:ES66"/>
    <mergeCell ref="ET66:FG66"/>
    <mergeCell ref="FH66:FU66"/>
    <mergeCell ref="A67:V67"/>
    <mergeCell ref="W67:AE67"/>
    <mergeCell ref="AF67:AO67"/>
    <mergeCell ref="AP67:AY67"/>
    <mergeCell ref="AZ67:BM67"/>
    <mergeCell ref="BN67:CA67"/>
    <mergeCell ref="FH65:FU65"/>
    <mergeCell ref="A66:V66"/>
    <mergeCell ref="W66:AE66"/>
    <mergeCell ref="AF66:AO66"/>
    <mergeCell ref="AP66:AY66"/>
    <mergeCell ref="AZ66:BM66"/>
    <mergeCell ref="BN66:CA66"/>
    <mergeCell ref="CB66:CO66"/>
    <mergeCell ref="CP66:DC66"/>
    <mergeCell ref="DD66:DQ66"/>
    <mergeCell ref="CB65:CO65"/>
    <mergeCell ref="CP65:DC65"/>
    <mergeCell ref="DD65:DQ65"/>
    <mergeCell ref="DR65:EE65"/>
    <mergeCell ref="EF65:ES65"/>
    <mergeCell ref="ET65:FG65"/>
    <mergeCell ref="DR64:EE64"/>
    <mergeCell ref="EF64:ES64"/>
    <mergeCell ref="ET64:FG64"/>
    <mergeCell ref="FH64:FU64"/>
    <mergeCell ref="A65:V65"/>
    <mergeCell ref="W65:AE65"/>
    <mergeCell ref="AF65:AO65"/>
    <mergeCell ref="AP65:AY65"/>
    <mergeCell ref="AZ65:BM65"/>
    <mergeCell ref="BN65:CA65"/>
    <mergeCell ref="FH63:FU63"/>
    <mergeCell ref="A64:V64"/>
    <mergeCell ref="W64:AE64"/>
    <mergeCell ref="AF64:AO64"/>
    <mergeCell ref="AP64:AY64"/>
    <mergeCell ref="AZ64:BM64"/>
    <mergeCell ref="BN64:CA64"/>
    <mergeCell ref="CB64:CO64"/>
    <mergeCell ref="CP64:DC64"/>
    <mergeCell ref="DD64:DQ64"/>
    <mergeCell ref="CB63:CO63"/>
    <mergeCell ref="CP63:DC63"/>
    <mergeCell ref="DD63:DQ63"/>
    <mergeCell ref="DR63:EE63"/>
    <mergeCell ref="EF63:ES63"/>
    <mergeCell ref="ET63:FG63"/>
    <mergeCell ref="DR62:EE62"/>
    <mergeCell ref="EF62:ES62"/>
    <mergeCell ref="ET62:FG62"/>
    <mergeCell ref="FH62:FU62"/>
    <mergeCell ref="A63:V63"/>
    <mergeCell ref="W63:AE63"/>
    <mergeCell ref="AF63:AO63"/>
    <mergeCell ref="AP63:AY63"/>
    <mergeCell ref="AZ63:BM63"/>
    <mergeCell ref="BN63:CA63"/>
    <mergeCell ref="FH61:FU61"/>
    <mergeCell ref="A62:V62"/>
    <mergeCell ref="W62:AE62"/>
    <mergeCell ref="AF62:AO62"/>
    <mergeCell ref="AP62:AY62"/>
    <mergeCell ref="AZ62:BM62"/>
    <mergeCell ref="BN62:CA62"/>
    <mergeCell ref="CB62:CO62"/>
    <mergeCell ref="CP62:DC62"/>
    <mergeCell ref="DD62:DQ62"/>
    <mergeCell ref="CB61:CO61"/>
    <mergeCell ref="CP61:DC61"/>
    <mergeCell ref="DD61:DQ61"/>
    <mergeCell ref="DR61:EE61"/>
    <mergeCell ref="EF61:ES61"/>
    <mergeCell ref="ET61:FG61"/>
    <mergeCell ref="DR60:EE60"/>
    <mergeCell ref="EF60:ES60"/>
    <mergeCell ref="ET60:FG60"/>
    <mergeCell ref="FH60:FU60"/>
    <mergeCell ref="A61:V61"/>
    <mergeCell ref="W61:AE61"/>
    <mergeCell ref="AF61:AO61"/>
    <mergeCell ref="AP61:AY61"/>
    <mergeCell ref="AZ61:BM61"/>
    <mergeCell ref="BN61:CA61"/>
    <mergeCell ref="FH58:FU59"/>
    <mergeCell ref="A60:V60"/>
    <mergeCell ref="W60:AE60"/>
    <mergeCell ref="AF60:AO60"/>
    <mergeCell ref="AP60:AY60"/>
    <mergeCell ref="AZ60:BM60"/>
    <mergeCell ref="BN60:CA60"/>
    <mergeCell ref="CB60:CO60"/>
    <mergeCell ref="CP60:DC60"/>
    <mergeCell ref="DD60:DQ60"/>
    <mergeCell ref="FO57:FR57"/>
    <mergeCell ref="FS57:FU57"/>
    <mergeCell ref="AZ58:BM59"/>
    <mergeCell ref="BN58:CA59"/>
    <mergeCell ref="CB58:CO59"/>
    <mergeCell ref="CP58:DC59"/>
    <mergeCell ref="DD58:DQ59"/>
    <mergeCell ref="DR58:EE59"/>
    <mergeCell ref="EF58:ES59"/>
    <mergeCell ref="ET58:FG59"/>
    <mergeCell ref="EM57:EP57"/>
    <mergeCell ref="EQ57:ES57"/>
    <mergeCell ref="ET57:EZ57"/>
    <mergeCell ref="FA57:FD57"/>
    <mergeCell ref="FE57:FG57"/>
    <mergeCell ref="FH57:FN57"/>
    <mergeCell ref="DK57:DN57"/>
    <mergeCell ref="DO57:DQ57"/>
    <mergeCell ref="DR57:DX57"/>
    <mergeCell ref="DY57:EB57"/>
    <mergeCell ref="EC57:EE57"/>
    <mergeCell ref="EF57:EL57"/>
    <mergeCell ref="CB57:CH57"/>
    <mergeCell ref="CI57:CL57"/>
    <mergeCell ref="CM57:CO57"/>
    <mergeCell ref="CW57:CZ57"/>
    <mergeCell ref="DA57:DC57"/>
    <mergeCell ref="DD57:DJ57"/>
    <mergeCell ref="AZ57:BF57"/>
    <mergeCell ref="BG57:BJ57"/>
    <mergeCell ref="BK57:BM57"/>
    <mergeCell ref="BN57:BT57"/>
    <mergeCell ref="BU57:BX57"/>
    <mergeCell ref="BY57:CA57"/>
    <mergeCell ref="CB33:CO33"/>
    <mergeCell ref="A54:V59"/>
    <mergeCell ref="W54:AE59"/>
    <mergeCell ref="AF54:AO59"/>
    <mergeCell ref="AP54:AY59"/>
    <mergeCell ref="AZ54:FU54"/>
    <mergeCell ref="AZ55:CO56"/>
    <mergeCell ref="CP55:FU55"/>
    <mergeCell ref="CP56:EE56"/>
    <mergeCell ref="EF56:FU56"/>
    <mergeCell ref="B51:FT51"/>
    <mergeCell ref="BU52:BZ52"/>
    <mergeCell ref="CA52:CD52"/>
    <mergeCell ref="CE52:CG52"/>
    <mergeCell ref="CH52:CY52"/>
    <mergeCell ref="CZ52:DC52"/>
    <mergeCell ref="DD52:DG52"/>
    <mergeCell ref="DH52:DK52"/>
    <mergeCell ref="EF33:ES33"/>
    <mergeCell ref="ET33:FG33"/>
    <mergeCell ref="DR32:EE32"/>
    <mergeCell ref="EF32:ES32"/>
    <mergeCell ref="ET32:FG32"/>
    <mergeCell ref="FH33:FU33"/>
    <mergeCell ref="FH32:FU32"/>
    <mergeCell ref="A33:V33"/>
    <mergeCell ref="W33:AE33"/>
    <mergeCell ref="AF33:AO33"/>
    <mergeCell ref="AP33:AY33"/>
    <mergeCell ref="AZ33:BM33"/>
    <mergeCell ref="BN33:CA33"/>
    <mergeCell ref="CP33:DC33"/>
    <mergeCell ref="DD33:DQ33"/>
    <mergeCell ref="DR33:EE33"/>
    <mergeCell ref="FH31:FU31"/>
    <mergeCell ref="A32:V32"/>
    <mergeCell ref="W32:AE32"/>
    <mergeCell ref="AF32:AO32"/>
    <mergeCell ref="AP32:AY32"/>
    <mergeCell ref="AZ32:BM32"/>
    <mergeCell ref="BN32:CA32"/>
    <mergeCell ref="DR30:EE30"/>
    <mergeCell ref="EF30:ES30"/>
    <mergeCell ref="ET30:FG30"/>
    <mergeCell ref="CB32:CO32"/>
    <mergeCell ref="CP32:DC32"/>
    <mergeCell ref="DD32:DQ32"/>
    <mergeCell ref="CB31:CO31"/>
    <mergeCell ref="CP31:DC31"/>
    <mergeCell ref="DD31:DQ31"/>
    <mergeCell ref="FH30:FU30"/>
    <mergeCell ref="A31:V31"/>
    <mergeCell ref="W31:AE31"/>
    <mergeCell ref="AF31:AO31"/>
    <mergeCell ref="AP31:AY31"/>
    <mergeCell ref="AZ31:BM31"/>
    <mergeCell ref="BN31:CA31"/>
    <mergeCell ref="DR31:EE31"/>
    <mergeCell ref="EF31:ES31"/>
    <mergeCell ref="ET31:FG31"/>
    <mergeCell ref="FH29:FU29"/>
    <mergeCell ref="A30:V30"/>
    <mergeCell ref="W30:AE30"/>
    <mergeCell ref="AF30:AO30"/>
    <mergeCell ref="AP30:AY30"/>
    <mergeCell ref="AZ30:BM30"/>
    <mergeCell ref="BN30:CA30"/>
    <mergeCell ref="CB30:CO30"/>
    <mergeCell ref="CP30:DC30"/>
    <mergeCell ref="DD30:DQ30"/>
    <mergeCell ref="CB29:CO29"/>
    <mergeCell ref="CP29:DC29"/>
    <mergeCell ref="DD29:DQ29"/>
    <mergeCell ref="DR29:EE29"/>
    <mergeCell ref="EF29:ES29"/>
    <mergeCell ref="ET29:FG29"/>
    <mergeCell ref="DR28:EE28"/>
    <mergeCell ref="EF28:ES28"/>
    <mergeCell ref="ET28:FG28"/>
    <mergeCell ref="FH28:FU28"/>
    <mergeCell ref="A29:V29"/>
    <mergeCell ref="W29:AE29"/>
    <mergeCell ref="AF29:AO29"/>
    <mergeCell ref="AP29:AY29"/>
    <mergeCell ref="AZ29:BM29"/>
    <mergeCell ref="BN29:CA29"/>
    <mergeCell ref="FH27:FU27"/>
    <mergeCell ref="A28:V28"/>
    <mergeCell ref="W28:AE28"/>
    <mergeCell ref="AF28:AO28"/>
    <mergeCell ref="AP28:AY28"/>
    <mergeCell ref="AZ28:BM28"/>
    <mergeCell ref="BN28:CA28"/>
    <mergeCell ref="CB28:CO28"/>
    <mergeCell ref="CP28:DC28"/>
    <mergeCell ref="DD28:DQ28"/>
    <mergeCell ref="CB27:CO27"/>
    <mergeCell ref="CP27:DC27"/>
    <mergeCell ref="DD27:DQ27"/>
    <mergeCell ref="DR27:EE27"/>
    <mergeCell ref="EF27:ES27"/>
    <mergeCell ref="ET27:FG27"/>
    <mergeCell ref="DR26:EE26"/>
    <mergeCell ref="EF26:ES26"/>
    <mergeCell ref="ET26:FG26"/>
    <mergeCell ref="FH26:FU26"/>
    <mergeCell ref="A27:V27"/>
    <mergeCell ref="W27:AE27"/>
    <mergeCell ref="AF27:AO27"/>
    <mergeCell ref="AP27:AY27"/>
    <mergeCell ref="AZ27:BM27"/>
    <mergeCell ref="BN27:CA27"/>
    <mergeCell ref="FH25:FU25"/>
    <mergeCell ref="A26:V26"/>
    <mergeCell ref="W26:AE26"/>
    <mergeCell ref="AF26:AO26"/>
    <mergeCell ref="AP26:AY26"/>
    <mergeCell ref="AZ26:BM26"/>
    <mergeCell ref="BN26:CA26"/>
    <mergeCell ref="CB26:CO26"/>
    <mergeCell ref="CP26:DC26"/>
    <mergeCell ref="DD26:DQ26"/>
    <mergeCell ref="CB25:CO25"/>
    <mergeCell ref="CP25:DC25"/>
    <mergeCell ref="DD25:DQ25"/>
    <mergeCell ref="DR25:EE25"/>
    <mergeCell ref="EF25:ES25"/>
    <mergeCell ref="ET25:FG25"/>
    <mergeCell ref="DR24:EE24"/>
    <mergeCell ref="EF24:ES24"/>
    <mergeCell ref="ET24:FG24"/>
    <mergeCell ref="FH24:FU24"/>
    <mergeCell ref="A25:V25"/>
    <mergeCell ref="W25:AE25"/>
    <mergeCell ref="AF25:AO25"/>
    <mergeCell ref="AP25:AY25"/>
    <mergeCell ref="AZ25:BM25"/>
    <mergeCell ref="BN25:CA25"/>
    <mergeCell ref="FH23:FU23"/>
    <mergeCell ref="A24:V24"/>
    <mergeCell ref="W24:AE24"/>
    <mergeCell ref="AF24:AO24"/>
    <mergeCell ref="AP24:AY24"/>
    <mergeCell ref="AZ24:BM24"/>
    <mergeCell ref="BN24:CA24"/>
    <mergeCell ref="CB24:CO24"/>
    <mergeCell ref="CP24:DC24"/>
    <mergeCell ref="DD24:DQ24"/>
    <mergeCell ref="CB23:CO23"/>
    <mergeCell ref="CP23:DC23"/>
    <mergeCell ref="DD23:DQ23"/>
    <mergeCell ref="DR23:EE23"/>
    <mergeCell ref="EF23:ES23"/>
    <mergeCell ref="ET23:FG23"/>
    <mergeCell ref="DR22:EE22"/>
    <mergeCell ref="EF22:ES22"/>
    <mergeCell ref="ET22:FG22"/>
    <mergeCell ref="FH22:FU22"/>
    <mergeCell ref="A23:V23"/>
    <mergeCell ref="W23:AE23"/>
    <mergeCell ref="AF23:AO23"/>
    <mergeCell ref="AP23:AY23"/>
    <mergeCell ref="AZ23:BM23"/>
    <mergeCell ref="BN23:CA23"/>
    <mergeCell ref="FH21:FU21"/>
    <mergeCell ref="A22:V22"/>
    <mergeCell ref="W22:AE22"/>
    <mergeCell ref="AF22:AO22"/>
    <mergeCell ref="AP22:AY22"/>
    <mergeCell ref="AZ22:BM22"/>
    <mergeCell ref="BN22:CA22"/>
    <mergeCell ref="CB22:CO22"/>
    <mergeCell ref="CP22:DC22"/>
    <mergeCell ref="DD22:DQ22"/>
    <mergeCell ref="CB21:CO21"/>
    <mergeCell ref="CP21:DC21"/>
    <mergeCell ref="DD21:DQ21"/>
    <mergeCell ref="DR21:EE21"/>
    <mergeCell ref="EF21:ES21"/>
    <mergeCell ref="ET21:FG21"/>
    <mergeCell ref="DR20:EE20"/>
    <mergeCell ref="EF20:ES20"/>
    <mergeCell ref="ET20:FG20"/>
    <mergeCell ref="FH20:FU20"/>
    <mergeCell ref="A21:V21"/>
    <mergeCell ref="W21:AE21"/>
    <mergeCell ref="AF21:AO21"/>
    <mergeCell ref="AP21:AY21"/>
    <mergeCell ref="AZ21:BM21"/>
    <mergeCell ref="BN21:CA21"/>
    <mergeCell ref="FH19:FU19"/>
    <mergeCell ref="A20:V20"/>
    <mergeCell ref="W20:AE20"/>
    <mergeCell ref="AF20:AO20"/>
    <mergeCell ref="AP20:AY20"/>
    <mergeCell ref="AZ20:BM20"/>
    <mergeCell ref="BN20:CA20"/>
    <mergeCell ref="CB20:CO20"/>
    <mergeCell ref="CP20:DC20"/>
    <mergeCell ref="DD20:DQ20"/>
    <mergeCell ref="CB19:CO19"/>
    <mergeCell ref="CP19:DC19"/>
    <mergeCell ref="DD19:DQ19"/>
    <mergeCell ref="DR19:EE19"/>
    <mergeCell ref="EF19:ES19"/>
    <mergeCell ref="ET19:FG19"/>
    <mergeCell ref="DR18:EE18"/>
    <mergeCell ref="EF18:ES18"/>
    <mergeCell ref="ET18:FG18"/>
    <mergeCell ref="FH18:FU18"/>
    <mergeCell ref="A19:V19"/>
    <mergeCell ref="W19:AE19"/>
    <mergeCell ref="AF19:AO19"/>
    <mergeCell ref="AP19:AY19"/>
    <mergeCell ref="AZ19:BM19"/>
    <mergeCell ref="BN19:CA19"/>
    <mergeCell ref="FH17:FU17"/>
    <mergeCell ref="A18:V18"/>
    <mergeCell ref="W18:AE18"/>
    <mergeCell ref="AF18:AO18"/>
    <mergeCell ref="AP18:AY18"/>
    <mergeCell ref="AZ18:BM18"/>
    <mergeCell ref="BN18:CA18"/>
    <mergeCell ref="CB18:CO18"/>
    <mergeCell ref="CP18:DC18"/>
    <mergeCell ref="DD18:DQ18"/>
    <mergeCell ref="CB17:CO17"/>
    <mergeCell ref="CP17:DC17"/>
    <mergeCell ref="DD17:DQ17"/>
    <mergeCell ref="DR17:EE17"/>
    <mergeCell ref="EF17:ES17"/>
    <mergeCell ref="ET17:FG17"/>
    <mergeCell ref="DR16:EE16"/>
    <mergeCell ref="EF16:ES16"/>
    <mergeCell ref="ET16:FG16"/>
    <mergeCell ref="FH16:FU16"/>
    <mergeCell ref="A17:V17"/>
    <mergeCell ref="W17:AE17"/>
    <mergeCell ref="AF17:AO17"/>
    <mergeCell ref="AP17:AY17"/>
    <mergeCell ref="AZ17:BM17"/>
    <mergeCell ref="BN17:CA17"/>
    <mergeCell ref="FH15:FU15"/>
    <mergeCell ref="A16:V16"/>
    <mergeCell ref="W16:AE16"/>
    <mergeCell ref="AF16:AO16"/>
    <mergeCell ref="AP16:AY16"/>
    <mergeCell ref="AZ16:BM16"/>
    <mergeCell ref="BN16:CA16"/>
    <mergeCell ref="CB16:CO16"/>
    <mergeCell ref="CP16:DC16"/>
    <mergeCell ref="DD16:DQ16"/>
    <mergeCell ref="CB15:CO15"/>
    <mergeCell ref="CP15:DC15"/>
    <mergeCell ref="DD15:DQ15"/>
    <mergeCell ref="DR15:EE15"/>
    <mergeCell ref="EF15:ES15"/>
    <mergeCell ref="ET15:FG15"/>
    <mergeCell ref="A15:V15"/>
    <mergeCell ref="W15:AE15"/>
    <mergeCell ref="AF15:AO15"/>
    <mergeCell ref="AP15:AY15"/>
    <mergeCell ref="AZ15:BM15"/>
    <mergeCell ref="BN15:CA15"/>
    <mergeCell ref="CP14:DC14"/>
    <mergeCell ref="DD14:DQ14"/>
    <mergeCell ref="DR14:EE14"/>
    <mergeCell ref="EF14:ES14"/>
    <mergeCell ref="ET14:FG14"/>
    <mergeCell ref="FH14:FU14"/>
    <mergeCell ref="EF13:ES13"/>
    <mergeCell ref="ET13:FG13"/>
    <mergeCell ref="FH13:FU13"/>
    <mergeCell ref="A14:V14"/>
    <mergeCell ref="W14:AE14"/>
    <mergeCell ref="AF14:AO14"/>
    <mergeCell ref="AP14:AY14"/>
    <mergeCell ref="AZ14:BM14"/>
    <mergeCell ref="BN14:CA14"/>
    <mergeCell ref="CB14:CO14"/>
    <mergeCell ref="EF12:ES12"/>
    <mergeCell ref="ET12:FG12"/>
    <mergeCell ref="FH12:FU12"/>
    <mergeCell ref="A13:V13"/>
    <mergeCell ref="AP13:AY13"/>
    <mergeCell ref="AZ13:BM13"/>
    <mergeCell ref="BN13:CA13"/>
    <mergeCell ref="CB13:CO13"/>
    <mergeCell ref="CP13:DC13"/>
    <mergeCell ref="DR13:EE13"/>
    <mergeCell ref="ET10:FG11"/>
    <mergeCell ref="FH10:FU11"/>
    <mergeCell ref="A12:V12"/>
    <mergeCell ref="AP12:AY12"/>
    <mergeCell ref="AZ12:BM12"/>
    <mergeCell ref="BN12:CA12"/>
    <mergeCell ref="CB12:CO12"/>
    <mergeCell ref="CP12:DC12"/>
    <mergeCell ref="DD12:DQ12"/>
    <mergeCell ref="DR12:EE12"/>
    <mergeCell ref="FH9:FN9"/>
    <mergeCell ref="FO9:FR9"/>
    <mergeCell ref="FS9:FU9"/>
    <mergeCell ref="AZ10:BM11"/>
    <mergeCell ref="BN10:CA11"/>
    <mergeCell ref="CB10:CO11"/>
    <mergeCell ref="CP10:DC11"/>
    <mergeCell ref="DD10:DQ11"/>
    <mergeCell ref="DR10:EE11"/>
    <mergeCell ref="EF10:ES11"/>
    <mergeCell ref="EF9:EL9"/>
    <mergeCell ref="EM9:EP9"/>
    <mergeCell ref="EQ9:ES9"/>
    <mergeCell ref="ET9:EZ9"/>
    <mergeCell ref="FA9:FD9"/>
    <mergeCell ref="FE9:FG9"/>
    <mergeCell ref="DD9:DJ9"/>
    <mergeCell ref="DK9:DN9"/>
    <mergeCell ref="DO9:DQ9"/>
    <mergeCell ref="DR9:DX9"/>
    <mergeCell ref="DY9:EB9"/>
    <mergeCell ref="EC9:EE9"/>
    <mergeCell ref="CB9:CH9"/>
    <mergeCell ref="CI9:CL9"/>
    <mergeCell ref="CM9:CO9"/>
    <mergeCell ref="CP9:CV9"/>
    <mergeCell ref="CW9:CZ9"/>
    <mergeCell ref="DA9:DC9"/>
    <mergeCell ref="AZ7:CO8"/>
    <mergeCell ref="CP7:FU7"/>
    <mergeCell ref="CP8:EE8"/>
    <mergeCell ref="EF8:FU8"/>
    <mergeCell ref="AZ9:BF9"/>
    <mergeCell ref="BG9:BJ9"/>
    <mergeCell ref="BK9:BM9"/>
    <mergeCell ref="BN9:BT9"/>
    <mergeCell ref="BU9:BX9"/>
    <mergeCell ref="BY9:CA9"/>
    <mergeCell ref="B3:FT3"/>
    <mergeCell ref="BU4:BZ4"/>
    <mergeCell ref="CA4:CD4"/>
    <mergeCell ref="CE4:CG4"/>
    <mergeCell ref="CH4:CY4"/>
    <mergeCell ref="CZ4:DC4"/>
    <mergeCell ref="DD4:DG4"/>
    <mergeCell ref="DH4:DK4"/>
    <mergeCell ref="DD13:DQ13"/>
    <mergeCell ref="W13:AE13"/>
    <mergeCell ref="AF13:AO13"/>
    <mergeCell ref="W12:AE12"/>
    <mergeCell ref="AF12:AO12"/>
    <mergeCell ref="A6:V11"/>
    <mergeCell ref="W6:AE11"/>
    <mergeCell ref="AF6:AO11"/>
    <mergeCell ref="AP6:AY11"/>
    <mergeCell ref="AZ6:FU6"/>
    <mergeCell ref="B91:FT91"/>
    <mergeCell ref="BU92:BZ92"/>
    <mergeCell ref="CA92:CD92"/>
    <mergeCell ref="CE92:CG92"/>
    <mergeCell ref="CH92:CY92"/>
    <mergeCell ref="CZ92:DC92"/>
    <mergeCell ref="DD92:DG92"/>
    <mergeCell ref="DH92:DK92"/>
    <mergeCell ref="A94:V99"/>
    <mergeCell ref="W94:AE99"/>
    <mergeCell ref="AF94:AO99"/>
    <mergeCell ref="AP94:AY99"/>
    <mergeCell ref="AZ94:FU94"/>
    <mergeCell ref="AZ95:CO96"/>
    <mergeCell ref="CP95:FU95"/>
    <mergeCell ref="CP96:EE96"/>
    <mergeCell ref="EF96:FU96"/>
    <mergeCell ref="AZ97:BF97"/>
    <mergeCell ref="BG97:BJ97"/>
    <mergeCell ref="BK97:BM97"/>
    <mergeCell ref="BN97:BT97"/>
    <mergeCell ref="BU97:BX97"/>
    <mergeCell ref="BY97:CA97"/>
    <mergeCell ref="CB97:CH97"/>
    <mergeCell ref="CI97:CL97"/>
    <mergeCell ref="CM97:CO97"/>
    <mergeCell ref="CP97:CV97"/>
    <mergeCell ref="CW97:CZ97"/>
    <mergeCell ref="DA97:DC97"/>
    <mergeCell ref="DD97:DJ97"/>
    <mergeCell ref="DK97:DN97"/>
    <mergeCell ref="DO97:DQ97"/>
    <mergeCell ref="DR97:DX97"/>
    <mergeCell ref="DY97:EB97"/>
    <mergeCell ref="EC97:EE97"/>
    <mergeCell ref="EF97:EL97"/>
    <mergeCell ref="EM97:EP97"/>
    <mergeCell ref="EQ97:ES97"/>
    <mergeCell ref="ET97:EZ97"/>
    <mergeCell ref="FA97:FD97"/>
    <mergeCell ref="FE97:FG97"/>
    <mergeCell ref="FH97:FN97"/>
    <mergeCell ref="FO97:FR97"/>
    <mergeCell ref="FS97:FU97"/>
    <mergeCell ref="AZ98:BM99"/>
    <mergeCell ref="BN98:CA99"/>
    <mergeCell ref="CB98:CO99"/>
    <mergeCell ref="CP98:DC99"/>
    <mergeCell ref="DD98:DQ99"/>
    <mergeCell ref="DR98:EE99"/>
    <mergeCell ref="EF98:ES99"/>
    <mergeCell ref="ET98:FG99"/>
    <mergeCell ref="FH98:FU99"/>
    <mergeCell ref="A100:V100"/>
    <mergeCell ref="W100:AE100"/>
    <mergeCell ref="AF100:AO100"/>
    <mergeCell ref="AP100:AY100"/>
    <mergeCell ref="AZ100:BM100"/>
    <mergeCell ref="BN100:CA100"/>
    <mergeCell ref="CB100:CO100"/>
    <mergeCell ref="CP100:DC100"/>
    <mergeCell ref="DD100:DQ100"/>
    <mergeCell ref="DR100:EE100"/>
    <mergeCell ref="EF100:ES100"/>
    <mergeCell ref="ET100:FG100"/>
    <mergeCell ref="FH100:FU100"/>
    <mergeCell ref="A101:V101"/>
    <mergeCell ref="W101:AE101"/>
    <mergeCell ref="AF101:AO101"/>
    <mergeCell ref="AP101:AY101"/>
    <mergeCell ref="AZ101:BM101"/>
    <mergeCell ref="BN101:CA101"/>
    <mergeCell ref="CB101:CO101"/>
    <mergeCell ref="CP101:DC101"/>
    <mergeCell ref="DD101:DQ101"/>
    <mergeCell ref="DR101:EE101"/>
    <mergeCell ref="EF101:ES101"/>
    <mergeCell ref="ET101:FG101"/>
    <mergeCell ref="FH101:FU101"/>
    <mergeCell ref="A102:V102"/>
    <mergeCell ref="W102:AE102"/>
    <mergeCell ref="AF102:AO102"/>
    <mergeCell ref="AP102:AY102"/>
    <mergeCell ref="AZ102:BM102"/>
    <mergeCell ref="BN102:CA102"/>
    <mergeCell ref="CB102:CO102"/>
    <mergeCell ref="CP102:DC102"/>
    <mergeCell ref="DD102:DQ102"/>
    <mergeCell ref="DR102:EE102"/>
    <mergeCell ref="EF102:ES102"/>
    <mergeCell ref="ET102:FG102"/>
    <mergeCell ref="FH102:FU102"/>
    <mergeCell ref="A103:V103"/>
    <mergeCell ref="W103:AE103"/>
    <mergeCell ref="AF103:AO103"/>
    <mergeCell ref="AP103:AY103"/>
    <mergeCell ref="AZ103:BM103"/>
    <mergeCell ref="BN103:CA103"/>
    <mergeCell ref="CB103:CO103"/>
    <mergeCell ref="CP103:DC103"/>
    <mergeCell ref="DD103:DQ103"/>
    <mergeCell ref="DR103:EE103"/>
    <mergeCell ref="EF103:ES103"/>
    <mergeCell ref="ET103:FG103"/>
    <mergeCell ref="FH103:FU103"/>
    <mergeCell ref="A104:V104"/>
    <mergeCell ref="W104:AE104"/>
    <mergeCell ref="AF104:AO104"/>
    <mergeCell ref="AP104:AY104"/>
    <mergeCell ref="AZ104:BM104"/>
    <mergeCell ref="BN104:CA104"/>
    <mergeCell ref="CB104:CO104"/>
    <mergeCell ref="CP104:DC104"/>
    <mergeCell ref="DD104:DQ104"/>
    <mergeCell ref="DR104:EE104"/>
    <mergeCell ref="EF104:ES104"/>
    <mergeCell ref="ET104:FG104"/>
    <mergeCell ref="FH104:FU104"/>
    <mergeCell ref="A105:V105"/>
    <mergeCell ref="W105:AE105"/>
    <mergeCell ref="AF105:AO105"/>
    <mergeCell ref="AP105:AY105"/>
    <mergeCell ref="AZ105:BM105"/>
    <mergeCell ref="BN105:CA105"/>
    <mergeCell ref="CB105:CO105"/>
    <mergeCell ref="CP105:DC105"/>
    <mergeCell ref="DD105:DQ105"/>
    <mergeCell ref="DR105:EE105"/>
    <mergeCell ref="EF105:ES105"/>
    <mergeCell ref="ET105:FG105"/>
    <mergeCell ref="FH105:FU105"/>
    <mergeCell ref="A106:V106"/>
    <mergeCell ref="W106:AE106"/>
    <mergeCell ref="AF106:AO106"/>
    <mergeCell ref="AP106:AY106"/>
    <mergeCell ref="AZ106:BM106"/>
    <mergeCell ref="BN106:CA106"/>
    <mergeCell ref="CB106:CO106"/>
    <mergeCell ref="CP106:DC106"/>
    <mergeCell ref="DD106:DQ106"/>
    <mergeCell ref="DR106:EE106"/>
    <mergeCell ref="EF106:ES106"/>
    <mergeCell ref="ET106:FG106"/>
    <mergeCell ref="FH106:FU106"/>
    <mergeCell ref="A107:V107"/>
    <mergeCell ref="W107:AE107"/>
    <mergeCell ref="AF107:AO107"/>
    <mergeCell ref="AP107:AY107"/>
    <mergeCell ref="AZ107:BM107"/>
    <mergeCell ref="BN107:CA107"/>
    <mergeCell ref="CB107:CO107"/>
    <mergeCell ref="CP107:DC107"/>
    <mergeCell ref="DD107:DQ107"/>
    <mergeCell ref="DR107:EE107"/>
    <mergeCell ref="EF107:ES107"/>
    <mergeCell ref="ET107:FG107"/>
    <mergeCell ref="FH107:FU107"/>
    <mergeCell ref="A108:V108"/>
    <mergeCell ref="W108:AE108"/>
    <mergeCell ref="AF108:AO108"/>
    <mergeCell ref="AP108:AY108"/>
    <mergeCell ref="AZ108:BM108"/>
    <mergeCell ref="BN108:CA108"/>
    <mergeCell ref="CB108:CO108"/>
    <mergeCell ref="CP108:DC108"/>
    <mergeCell ref="DD108:DQ108"/>
    <mergeCell ref="DR108:EE108"/>
    <mergeCell ref="EF108:ES108"/>
    <mergeCell ref="ET108:FG108"/>
    <mergeCell ref="FH108:FU108"/>
    <mergeCell ref="A109:V109"/>
    <mergeCell ref="W109:AE109"/>
    <mergeCell ref="AF109:AO109"/>
    <mergeCell ref="AP109:AY109"/>
    <mergeCell ref="AZ109:BM109"/>
    <mergeCell ref="BN109:CA109"/>
    <mergeCell ref="CB109:CO109"/>
    <mergeCell ref="CP109:DC109"/>
    <mergeCell ref="DD109:DQ109"/>
    <mergeCell ref="DR109:EE109"/>
    <mergeCell ref="EF109:ES109"/>
    <mergeCell ref="ET109:FG109"/>
    <mergeCell ref="FH109:FU109"/>
    <mergeCell ref="A110:V110"/>
    <mergeCell ref="W110:AE110"/>
    <mergeCell ref="AF110:AO110"/>
    <mergeCell ref="AP110:AY110"/>
    <mergeCell ref="AZ110:BM110"/>
    <mergeCell ref="BN110:CA110"/>
    <mergeCell ref="CB110:CO110"/>
    <mergeCell ref="CP110:DC110"/>
    <mergeCell ref="DD110:DQ110"/>
    <mergeCell ref="DR110:EE110"/>
    <mergeCell ref="EF110:ES110"/>
    <mergeCell ref="ET110:FG110"/>
    <mergeCell ref="FH110:FU110"/>
    <mergeCell ref="A111:V111"/>
    <mergeCell ref="W111:AE111"/>
    <mergeCell ref="AF111:AO111"/>
    <mergeCell ref="AP111:AY111"/>
    <mergeCell ref="AZ111:BM111"/>
    <mergeCell ref="BN111:CA111"/>
    <mergeCell ref="CB111:CO111"/>
    <mergeCell ref="CP111:DC111"/>
    <mergeCell ref="DD111:DQ111"/>
    <mergeCell ref="DR111:EE111"/>
    <mergeCell ref="EF111:ES111"/>
    <mergeCell ref="ET111:FG111"/>
    <mergeCell ref="FH111:FU111"/>
    <mergeCell ref="A112:V112"/>
    <mergeCell ref="W112:AE112"/>
    <mergeCell ref="AF112:AO112"/>
    <mergeCell ref="AP112:AY112"/>
    <mergeCell ref="AZ112:BM112"/>
    <mergeCell ref="BN112:CA112"/>
    <mergeCell ref="CB112:CO112"/>
    <mergeCell ref="CP112:DC112"/>
    <mergeCell ref="DD112:DQ112"/>
    <mergeCell ref="DR112:EE112"/>
    <mergeCell ref="EF112:ES112"/>
    <mergeCell ref="ET112:FG112"/>
    <mergeCell ref="FH112:FU112"/>
    <mergeCell ref="A113:V113"/>
    <mergeCell ref="W113:AE113"/>
    <mergeCell ref="AF113:AO113"/>
    <mergeCell ref="AP113:AY113"/>
    <mergeCell ref="AZ113:BM113"/>
    <mergeCell ref="BN113:CA113"/>
    <mergeCell ref="CB113:CO113"/>
    <mergeCell ref="CP113:DC113"/>
    <mergeCell ref="DD113:DQ113"/>
    <mergeCell ref="DR113:EE113"/>
    <mergeCell ref="EF113:ES113"/>
    <mergeCell ref="ET113:FG113"/>
    <mergeCell ref="FH113:FU113"/>
    <mergeCell ref="A114:V114"/>
    <mergeCell ref="W114:AE114"/>
    <mergeCell ref="AF114:AO114"/>
    <mergeCell ref="AP114:AY114"/>
    <mergeCell ref="AZ114:BM114"/>
    <mergeCell ref="BN114:CA114"/>
    <mergeCell ref="CB114:CO114"/>
    <mergeCell ref="CP114:DC114"/>
    <mergeCell ref="DD114:DQ114"/>
    <mergeCell ref="DR114:EE114"/>
    <mergeCell ref="EF114:ES114"/>
    <mergeCell ref="ET114:FG114"/>
    <mergeCell ref="FH114:FU114"/>
    <mergeCell ref="A115:V115"/>
    <mergeCell ref="W115:AE115"/>
    <mergeCell ref="AF115:AO115"/>
    <mergeCell ref="AP115:AY115"/>
    <mergeCell ref="AZ115:BM115"/>
    <mergeCell ref="BN115:CA115"/>
    <mergeCell ref="CB115:CO115"/>
    <mergeCell ref="CP115:DC115"/>
    <mergeCell ref="DD115:DQ115"/>
    <mergeCell ref="DR115:EE115"/>
    <mergeCell ref="EF115:ES115"/>
    <mergeCell ref="ET115:FG115"/>
    <mergeCell ref="FH115:FU115"/>
    <mergeCell ref="A116:V116"/>
    <mergeCell ref="W116:AE116"/>
    <mergeCell ref="AF116:AO116"/>
    <mergeCell ref="AP116:AY116"/>
    <mergeCell ref="AZ116:BM116"/>
    <mergeCell ref="BN116:CA116"/>
    <mergeCell ref="CB116:CO116"/>
    <mergeCell ref="CP116:DC116"/>
    <mergeCell ref="DD116:DQ116"/>
    <mergeCell ref="DR116:EE116"/>
    <mergeCell ref="EF116:ES116"/>
    <mergeCell ref="ET116:FG116"/>
    <mergeCell ref="FH116:FU116"/>
    <mergeCell ref="A117:V117"/>
    <mergeCell ref="W117:AE117"/>
    <mergeCell ref="AF117:AO117"/>
    <mergeCell ref="AP117:AY117"/>
    <mergeCell ref="AZ117:BM117"/>
    <mergeCell ref="BN117:CA117"/>
    <mergeCell ref="CB117:CO117"/>
    <mergeCell ref="CP117:DC117"/>
    <mergeCell ref="DD117:DQ117"/>
    <mergeCell ref="DR117:EE117"/>
    <mergeCell ref="EF117:ES117"/>
    <mergeCell ref="ET117:FG117"/>
    <mergeCell ref="FH117:FU117"/>
    <mergeCell ref="A118:V118"/>
    <mergeCell ref="W118:AE118"/>
    <mergeCell ref="AF118:AO118"/>
    <mergeCell ref="AP118:AY118"/>
    <mergeCell ref="AZ118:BM118"/>
    <mergeCell ref="BN118:CA118"/>
    <mergeCell ref="CB118:CO118"/>
    <mergeCell ref="CP118:DC118"/>
    <mergeCell ref="DD118:DQ118"/>
    <mergeCell ref="DR118:EE118"/>
    <mergeCell ref="EF118:ES118"/>
    <mergeCell ref="ET118:FG118"/>
    <mergeCell ref="FH118:FU118"/>
    <mergeCell ref="A119:V119"/>
    <mergeCell ref="W119:AE119"/>
    <mergeCell ref="AF119:AO119"/>
    <mergeCell ref="AP119:AY119"/>
    <mergeCell ref="AZ119:BM119"/>
    <mergeCell ref="BN119:CA119"/>
    <mergeCell ref="CB119:CO119"/>
    <mergeCell ref="CP119:DC119"/>
    <mergeCell ref="DD119:DQ119"/>
    <mergeCell ref="DR119:EE119"/>
    <mergeCell ref="EF119:ES119"/>
    <mergeCell ref="ET119:FG119"/>
    <mergeCell ref="FH119:FU119"/>
    <mergeCell ref="A122:V122"/>
    <mergeCell ref="W122:AE122"/>
    <mergeCell ref="AF122:AO122"/>
    <mergeCell ref="AP122:AY122"/>
    <mergeCell ref="AZ122:BM122"/>
    <mergeCell ref="BN122:CA122"/>
    <mergeCell ref="CB122:CO122"/>
    <mergeCell ref="CP122:DC122"/>
    <mergeCell ref="DD122:DQ122"/>
    <mergeCell ref="FH122:FU122"/>
    <mergeCell ref="A124:V124"/>
    <mergeCell ref="W124:AE124"/>
    <mergeCell ref="AF124:AO124"/>
    <mergeCell ref="AP124:AY124"/>
    <mergeCell ref="AZ124:BM124"/>
    <mergeCell ref="BN124:CA124"/>
    <mergeCell ref="DR124:EE124"/>
    <mergeCell ref="EF124:ES124"/>
    <mergeCell ref="ET124:FG124"/>
    <mergeCell ref="DR122:EE122"/>
    <mergeCell ref="EF122:ES122"/>
    <mergeCell ref="ET122:FG122"/>
    <mergeCell ref="BN127:CA127"/>
    <mergeCell ref="CB127:CO127"/>
    <mergeCell ref="CP127:DC127"/>
    <mergeCell ref="DD127:DQ127"/>
    <mergeCell ref="CB124:CO124"/>
    <mergeCell ref="CP124:DC124"/>
    <mergeCell ref="DD124:DQ124"/>
    <mergeCell ref="DR127:EE127"/>
    <mergeCell ref="EF127:ES127"/>
    <mergeCell ref="ET127:FG127"/>
    <mergeCell ref="FH127:FU127"/>
    <mergeCell ref="FH124:FU124"/>
    <mergeCell ref="A127:V127"/>
    <mergeCell ref="W127:AE127"/>
    <mergeCell ref="AF127:AO127"/>
    <mergeCell ref="AP127:AY127"/>
    <mergeCell ref="AZ127:BM127"/>
    <mergeCell ref="A120:V120"/>
    <mergeCell ref="W120:AE120"/>
    <mergeCell ref="AF120:AO120"/>
    <mergeCell ref="AP120:AY120"/>
    <mergeCell ref="AZ120:BM120"/>
    <mergeCell ref="BN120:CA120"/>
    <mergeCell ref="CB120:CO120"/>
    <mergeCell ref="CP120:DC120"/>
    <mergeCell ref="DD120:DQ120"/>
    <mergeCell ref="DR120:EE120"/>
    <mergeCell ref="EF120:ES120"/>
    <mergeCell ref="ET120:FG120"/>
    <mergeCell ref="FH120:FU120"/>
    <mergeCell ref="A121:V121"/>
    <mergeCell ref="W121:AE121"/>
    <mergeCell ref="AF121:AO121"/>
    <mergeCell ref="AP121:AY121"/>
    <mergeCell ref="AZ121:BM121"/>
    <mergeCell ref="BN121:CA121"/>
    <mergeCell ref="CB121:CO121"/>
    <mergeCell ref="CP121:DC121"/>
    <mergeCell ref="DD121:DQ121"/>
    <mergeCell ref="DR121:EE121"/>
    <mergeCell ref="EF121:ES121"/>
    <mergeCell ref="ET121:FG121"/>
    <mergeCell ref="FH121:FU121"/>
    <mergeCell ref="A123:V123"/>
    <mergeCell ref="W123:AE123"/>
    <mergeCell ref="AF123:AO123"/>
    <mergeCell ref="AP123:AY123"/>
    <mergeCell ref="AZ123:BM123"/>
    <mergeCell ref="BN123:CA123"/>
    <mergeCell ref="CB123:CO123"/>
    <mergeCell ref="CP123:DC123"/>
    <mergeCell ref="DD123:DQ123"/>
    <mergeCell ref="DR123:EE123"/>
    <mergeCell ref="EF123:ES123"/>
    <mergeCell ref="ET123:FG123"/>
    <mergeCell ref="FH123:FU123"/>
    <mergeCell ref="A125:V125"/>
    <mergeCell ref="W125:AE125"/>
    <mergeCell ref="AF125:AO125"/>
    <mergeCell ref="AP125:AY125"/>
    <mergeCell ref="AZ125:BM125"/>
    <mergeCell ref="BN125:CA125"/>
    <mergeCell ref="CB125:CO125"/>
    <mergeCell ref="CP125:DC125"/>
    <mergeCell ref="DD125:DQ125"/>
    <mergeCell ref="DR125:EE125"/>
    <mergeCell ref="EF125:ES125"/>
    <mergeCell ref="ET125:FG125"/>
    <mergeCell ref="FH125:FU125"/>
    <mergeCell ref="A126:V126"/>
    <mergeCell ref="W126:AE126"/>
    <mergeCell ref="AF126:AO126"/>
    <mergeCell ref="AP126:AY126"/>
    <mergeCell ref="AZ126:BM126"/>
    <mergeCell ref="BN126:CA126"/>
    <mergeCell ref="FH126:FU126"/>
    <mergeCell ref="CB126:CO126"/>
    <mergeCell ref="CP126:DC126"/>
    <mergeCell ref="DD126:DQ126"/>
    <mergeCell ref="DR126:EE126"/>
    <mergeCell ref="EF126:ES126"/>
    <mergeCell ref="ET126:FG126"/>
    <mergeCell ref="B135:FT135"/>
    <mergeCell ref="BU136:BZ136"/>
    <mergeCell ref="CA136:CD136"/>
    <mergeCell ref="CE136:CG136"/>
    <mergeCell ref="CH136:CY136"/>
    <mergeCell ref="CZ136:DC136"/>
    <mergeCell ref="DD136:DG136"/>
    <mergeCell ref="DH136:DK136"/>
    <mergeCell ref="A138:V143"/>
    <mergeCell ref="W138:AE143"/>
    <mergeCell ref="AF138:AO143"/>
    <mergeCell ref="AP138:AY143"/>
    <mergeCell ref="AZ138:FU138"/>
    <mergeCell ref="AZ139:CO140"/>
    <mergeCell ref="CP139:FU139"/>
    <mergeCell ref="CP140:EE140"/>
    <mergeCell ref="EF140:FU140"/>
    <mergeCell ref="AZ141:BF141"/>
    <mergeCell ref="BG141:BJ141"/>
    <mergeCell ref="BK141:BM141"/>
    <mergeCell ref="BN141:BT141"/>
    <mergeCell ref="BU141:BX141"/>
    <mergeCell ref="BY141:CA141"/>
    <mergeCell ref="CB141:CH141"/>
    <mergeCell ref="CI141:CL141"/>
    <mergeCell ref="CM141:CO141"/>
    <mergeCell ref="CP141:CV141"/>
    <mergeCell ref="CW141:CZ141"/>
    <mergeCell ref="DA141:DC141"/>
    <mergeCell ref="DD141:DJ141"/>
    <mergeCell ref="DK141:DN141"/>
    <mergeCell ref="DO141:DQ141"/>
    <mergeCell ref="DR141:DX141"/>
    <mergeCell ref="DY141:EB141"/>
    <mergeCell ref="EC141:EE141"/>
    <mergeCell ref="EF141:EL141"/>
    <mergeCell ref="EM141:EP141"/>
    <mergeCell ref="EQ141:ES141"/>
    <mergeCell ref="ET141:EZ141"/>
    <mergeCell ref="FA141:FD141"/>
    <mergeCell ref="FE141:FG141"/>
    <mergeCell ref="FH141:FN141"/>
    <mergeCell ref="FO141:FR141"/>
    <mergeCell ref="FS141:FU141"/>
    <mergeCell ref="AZ142:BM143"/>
    <mergeCell ref="BN142:CA143"/>
    <mergeCell ref="CB142:CO143"/>
    <mergeCell ref="CP142:DC143"/>
    <mergeCell ref="DD142:DQ143"/>
    <mergeCell ref="DR142:EE143"/>
    <mergeCell ref="EF142:ES143"/>
    <mergeCell ref="ET142:FG143"/>
    <mergeCell ref="FH142:FU143"/>
    <mergeCell ref="A144:V144"/>
    <mergeCell ref="W144:AE144"/>
    <mergeCell ref="AF144:AO144"/>
    <mergeCell ref="AP144:AY144"/>
    <mergeCell ref="AZ144:BM144"/>
    <mergeCell ref="BN144:CA144"/>
    <mergeCell ref="CB144:CO144"/>
    <mergeCell ref="CP144:DC144"/>
    <mergeCell ref="DD144:DQ144"/>
    <mergeCell ref="DR144:EE144"/>
    <mergeCell ref="EF144:ES144"/>
    <mergeCell ref="ET144:FG144"/>
    <mergeCell ref="FH144:FU144"/>
    <mergeCell ref="A145:V145"/>
    <mergeCell ref="W145:AE145"/>
    <mergeCell ref="AF145:AO145"/>
    <mergeCell ref="AP145:AY145"/>
    <mergeCell ref="AZ145:BM145"/>
    <mergeCell ref="BN145:CA145"/>
    <mergeCell ref="CB145:CO145"/>
    <mergeCell ref="CP145:DC145"/>
    <mergeCell ref="DD145:DQ145"/>
    <mergeCell ref="DR145:EE145"/>
    <mergeCell ref="EF145:ES145"/>
    <mergeCell ref="ET145:FG145"/>
    <mergeCell ref="FH145:FU145"/>
    <mergeCell ref="A146:V146"/>
    <mergeCell ref="W146:AE146"/>
    <mergeCell ref="AF146:AO146"/>
    <mergeCell ref="AP146:AY146"/>
    <mergeCell ref="AZ146:BM146"/>
    <mergeCell ref="BN146:CA146"/>
    <mergeCell ref="CB146:CO146"/>
    <mergeCell ref="CP146:DC146"/>
    <mergeCell ref="DD146:DQ146"/>
    <mergeCell ref="DR146:EE146"/>
    <mergeCell ref="EF146:ES146"/>
    <mergeCell ref="ET146:FG146"/>
    <mergeCell ref="FH146:FU146"/>
    <mergeCell ref="A147:V147"/>
    <mergeCell ref="W147:AE147"/>
    <mergeCell ref="AF147:AO147"/>
    <mergeCell ref="AP147:AY147"/>
    <mergeCell ref="AZ147:BM147"/>
    <mergeCell ref="BN147:CA147"/>
    <mergeCell ref="CB147:CO147"/>
    <mergeCell ref="CP147:DC147"/>
    <mergeCell ref="DD147:DQ147"/>
    <mergeCell ref="DR147:EE147"/>
    <mergeCell ref="EF147:ES147"/>
    <mergeCell ref="ET147:FG147"/>
    <mergeCell ref="FH147:FU147"/>
    <mergeCell ref="A148:V148"/>
    <mergeCell ref="W148:AE148"/>
    <mergeCell ref="AF148:AO148"/>
    <mergeCell ref="AP148:AY148"/>
    <mergeCell ref="AZ148:BM148"/>
    <mergeCell ref="BN148:CA148"/>
    <mergeCell ref="CB148:CO148"/>
    <mergeCell ref="CP148:DC148"/>
    <mergeCell ref="DD148:DQ148"/>
    <mergeCell ref="DR148:EE148"/>
    <mergeCell ref="EF148:ES148"/>
    <mergeCell ref="ET148:FG148"/>
    <mergeCell ref="FH148:FU148"/>
    <mergeCell ref="A149:V149"/>
    <mergeCell ref="W149:AE149"/>
    <mergeCell ref="AF149:AO149"/>
    <mergeCell ref="AP149:AY149"/>
    <mergeCell ref="AZ149:BM149"/>
    <mergeCell ref="BN149:CA149"/>
    <mergeCell ref="CB149:CO149"/>
    <mergeCell ref="CP149:DC149"/>
    <mergeCell ref="DD149:DQ149"/>
    <mergeCell ref="DR149:EE149"/>
    <mergeCell ref="EF149:ES149"/>
    <mergeCell ref="ET149:FG149"/>
    <mergeCell ref="FH149:FU149"/>
    <mergeCell ref="A150:V150"/>
    <mergeCell ref="W150:AE150"/>
    <mergeCell ref="AF150:AO150"/>
    <mergeCell ref="AP150:AY150"/>
    <mergeCell ref="AZ150:BM150"/>
    <mergeCell ref="BN150:CA150"/>
    <mergeCell ref="CB150:CO150"/>
    <mergeCell ref="CP150:DC150"/>
    <mergeCell ref="DD150:DQ150"/>
    <mergeCell ref="DR150:EE150"/>
    <mergeCell ref="EF150:ES150"/>
    <mergeCell ref="ET150:FG150"/>
    <mergeCell ref="FH150:FU150"/>
    <mergeCell ref="A151:V151"/>
    <mergeCell ref="W151:AE151"/>
    <mergeCell ref="AF151:AO151"/>
    <mergeCell ref="AP151:AY151"/>
    <mergeCell ref="AZ151:BM151"/>
    <mergeCell ref="BN151:CA151"/>
    <mergeCell ref="CB151:CO151"/>
    <mergeCell ref="CP151:DC151"/>
    <mergeCell ref="DD151:DQ151"/>
    <mergeCell ref="DR151:EE151"/>
    <mergeCell ref="EF151:ES151"/>
    <mergeCell ref="ET151:FG151"/>
    <mergeCell ref="FH151:FU151"/>
    <mergeCell ref="A152:V152"/>
    <mergeCell ref="W152:AE152"/>
    <mergeCell ref="AF152:AO152"/>
    <mergeCell ref="AP152:AY152"/>
    <mergeCell ref="AZ152:BM152"/>
    <mergeCell ref="BN152:CA152"/>
    <mergeCell ref="CB152:CO152"/>
    <mergeCell ref="CP152:DC152"/>
    <mergeCell ref="DD152:DQ152"/>
    <mergeCell ref="DR152:EE152"/>
    <mergeCell ref="EF152:ES152"/>
    <mergeCell ref="ET152:FG152"/>
    <mergeCell ref="FH152:FU152"/>
    <mergeCell ref="A153:V153"/>
    <mergeCell ref="W153:AE153"/>
    <mergeCell ref="AF153:AO153"/>
    <mergeCell ref="AP153:AY153"/>
    <mergeCell ref="AZ153:BM153"/>
    <mergeCell ref="BN153:CA153"/>
    <mergeCell ref="CB153:CO153"/>
    <mergeCell ref="CP153:DC153"/>
    <mergeCell ref="DD153:DQ153"/>
    <mergeCell ref="DR153:EE153"/>
    <mergeCell ref="EF153:ES153"/>
    <mergeCell ref="ET153:FG153"/>
    <mergeCell ref="FH153:FU153"/>
    <mergeCell ref="A154:V154"/>
    <mergeCell ref="W154:AE154"/>
    <mergeCell ref="AF154:AO154"/>
    <mergeCell ref="AP154:AY154"/>
    <mergeCell ref="AZ154:BM154"/>
    <mergeCell ref="BN154:CA154"/>
    <mergeCell ref="CB154:CO154"/>
    <mergeCell ref="CP154:DC154"/>
    <mergeCell ref="DD154:DQ154"/>
    <mergeCell ref="DR154:EE154"/>
    <mergeCell ref="EF154:ES154"/>
    <mergeCell ref="ET154:FG154"/>
    <mergeCell ref="FH154:FU154"/>
    <mergeCell ref="A155:V155"/>
    <mergeCell ref="W155:AE155"/>
    <mergeCell ref="AF155:AO155"/>
    <mergeCell ref="AP155:AY155"/>
    <mergeCell ref="AZ155:BM155"/>
    <mergeCell ref="BN155:CA155"/>
    <mergeCell ref="CB155:CO155"/>
    <mergeCell ref="CP155:DC155"/>
    <mergeCell ref="DD155:DQ155"/>
    <mergeCell ref="DR155:EE155"/>
    <mergeCell ref="EF155:ES155"/>
    <mergeCell ref="ET155:FG155"/>
    <mergeCell ref="FH155:FU155"/>
    <mergeCell ref="A156:V156"/>
    <mergeCell ref="W156:AE156"/>
    <mergeCell ref="AF156:AO156"/>
    <mergeCell ref="AP156:AY156"/>
    <mergeCell ref="AZ156:BM156"/>
    <mergeCell ref="BN156:CA156"/>
    <mergeCell ref="CB156:CO156"/>
    <mergeCell ref="CP156:DC156"/>
    <mergeCell ref="DD156:DQ156"/>
    <mergeCell ref="DR156:EE156"/>
    <mergeCell ref="EF156:ES156"/>
    <mergeCell ref="ET156:FG156"/>
    <mergeCell ref="FH156:FU156"/>
    <mergeCell ref="A157:V157"/>
    <mergeCell ref="W157:AE157"/>
    <mergeCell ref="AF157:AO157"/>
    <mergeCell ref="AP157:AY157"/>
    <mergeCell ref="AZ157:BM157"/>
    <mergeCell ref="BN157:CA157"/>
    <mergeCell ref="CB157:CO157"/>
    <mergeCell ref="CP157:DC157"/>
    <mergeCell ref="DD157:DQ157"/>
    <mergeCell ref="DR157:EE157"/>
    <mergeCell ref="EF157:ES157"/>
    <mergeCell ref="ET157:FG157"/>
    <mergeCell ref="FH157:FU157"/>
    <mergeCell ref="A158:V158"/>
    <mergeCell ref="W158:AE158"/>
    <mergeCell ref="AF158:AO158"/>
    <mergeCell ref="AP158:AY158"/>
    <mergeCell ref="AZ158:BM158"/>
    <mergeCell ref="BN158:CA158"/>
    <mergeCell ref="CB158:CO158"/>
    <mergeCell ref="CP158:DC158"/>
    <mergeCell ref="DD158:DQ158"/>
    <mergeCell ref="DR158:EE158"/>
    <mergeCell ref="EF158:ES158"/>
    <mergeCell ref="ET158:FG158"/>
    <mergeCell ref="FH158:FU158"/>
    <mergeCell ref="A159:V159"/>
    <mergeCell ref="W159:AE159"/>
    <mergeCell ref="AF159:AO159"/>
    <mergeCell ref="AP159:AY159"/>
    <mergeCell ref="AZ159:BM159"/>
    <mergeCell ref="BN159:CA159"/>
    <mergeCell ref="CB159:CO159"/>
    <mergeCell ref="CP159:DC159"/>
    <mergeCell ref="DD159:DQ159"/>
    <mergeCell ref="DR159:EE159"/>
    <mergeCell ref="EF159:ES159"/>
    <mergeCell ref="ET159:FG159"/>
    <mergeCell ref="FH159:FU159"/>
    <mergeCell ref="A160:V160"/>
    <mergeCell ref="W160:AE160"/>
    <mergeCell ref="AF160:AO160"/>
    <mergeCell ref="AP160:AY160"/>
    <mergeCell ref="AZ160:BM160"/>
    <mergeCell ref="BN160:CA160"/>
    <mergeCell ref="CB160:CO160"/>
    <mergeCell ref="CP160:DC160"/>
    <mergeCell ref="DD160:DQ160"/>
    <mergeCell ref="DR160:EE160"/>
    <mergeCell ref="EF160:ES160"/>
    <mergeCell ref="ET160:FG160"/>
    <mergeCell ref="FH160:FU160"/>
    <mergeCell ref="A161:V161"/>
    <mergeCell ref="W161:AE161"/>
    <mergeCell ref="AF161:AO161"/>
    <mergeCell ref="AP161:AY161"/>
    <mergeCell ref="AZ161:BM161"/>
    <mergeCell ref="BN161:CA161"/>
    <mergeCell ref="CB161:CO161"/>
    <mergeCell ref="CP161:DC161"/>
    <mergeCell ref="DD161:DQ161"/>
    <mergeCell ref="DR161:EE161"/>
    <mergeCell ref="EF161:ES161"/>
    <mergeCell ref="ET161:FG161"/>
    <mergeCell ref="FH161:FU161"/>
    <mergeCell ref="A162:V162"/>
    <mergeCell ref="W162:AE162"/>
    <mergeCell ref="AF162:AO162"/>
    <mergeCell ref="AP162:AY162"/>
    <mergeCell ref="AZ162:BM162"/>
    <mergeCell ref="BN162:CA162"/>
    <mergeCell ref="CB162:CO162"/>
    <mergeCell ref="CP162:DC162"/>
    <mergeCell ref="DD162:DQ162"/>
    <mergeCell ref="DR162:EE162"/>
    <mergeCell ref="EF162:ES162"/>
    <mergeCell ref="ET162:FG162"/>
    <mergeCell ref="FH162:FU162"/>
    <mergeCell ref="A163:V163"/>
    <mergeCell ref="W163:AE163"/>
    <mergeCell ref="AF163:AO163"/>
    <mergeCell ref="AP163:AY163"/>
    <mergeCell ref="AZ163:BM163"/>
    <mergeCell ref="BN163:CA163"/>
    <mergeCell ref="CB163:CO163"/>
    <mergeCell ref="CP163:DC163"/>
    <mergeCell ref="DD163:DQ163"/>
    <mergeCell ref="DR163:EE163"/>
    <mergeCell ref="EF163:ES163"/>
    <mergeCell ref="ET163:FG163"/>
    <mergeCell ref="FH163:FU163"/>
    <mergeCell ref="A164:V164"/>
    <mergeCell ref="W164:AE164"/>
    <mergeCell ref="AF164:AO164"/>
    <mergeCell ref="AP164:AY164"/>
    <mergeCell ref="AZ164:BM164"/>
    <mergeCell ref="BN164:CA164"/>
    <mergeCell ref="CB164:CO164"/>
    <mergeCell ref="CP164:DC164"/>
    <mergeCell ref="DD164:DQ164"/>
    <mergeCell ref="DR164:EE164"/>
    <mergeCell ref="EF164:ES164"/>
    <mergeCell ref="ET164:FG164"/>
    <mergeCell ref="FH164:FU164"/>
    <mergeCell ref="A165:V165"/>
    <mergeCell ref="W165:AE165"/>
    <mergeCell ref="AF165:AO165"/>
    <mergeCell ref="AP165:AY165"/>
    <mergeCell ref="AZ165:BM165"/>
    <mergeCell ref="BN165:CA165"/>
    <mergeCell ref="CB165:CO165"/>
    <mergeCell ref="CP165:DC165"/>
    <mergeCell ref="DD165:DQ165"/>
    <mergeCell ref="DR165:EE165"/>
    <mergeCell ref="EF165:ES165"/>
    <mergeCell ref="ET165:FG165"/>
    <mergeCell ref="FH165:FU165"/>
    <mergeCell ref="A166:V166"/>
    <mergeCell ref="W166:AE166"/>
    <mergeCell ref="AF166:AO166"/>
    <mergeCell ref="AP166:AY166"/>
    <mergeCell ref="AZ166:BM166"/>
    <mergeCell ref="BN166:CA166"/>
    <mergeCell ref="CB166:CO166"/>
    <mergeCell ref="CP166:DC166"/>
    <mergeCell ref="DD166:DQ166"/>
    <mergeCell ref="DR166:EE166"/>
    <mergeCell ref="EF166:ES166"/>
    <mergeCell ref="ET166:FG166"/>
    <mergeCell ref="FH166:FU166"/>
    <mergeCell ref="A167:V167"/>
    <mergeCell ref="W167:AE167"/>
    <mergeCell ref="AF167:AO167"/>
    <mergeCell ref="AP167:AY167"/>
    <mergeCell ref="AZ167:BM167"/>
    <mergeCell ref="BN167:CA167"/>
    <mergeCell ref="CB167:CO167"/>
    <mergeCell ref="CP167:DC167"/>
    <mergeCell ref="DD167:DQ167"/>
    <mergeCell ref="DR167:EE167"/>
    <mergeCell ref="EF167:ES167"/>
    <mergeCell ref="ET167:FG167"/>
    <mergeCell ref="FH167:FU167"/>
    <mergeCell ref="A168:V168"/>
    <mergeCell ref="W168:AE168"/>
    <mergeCell ref="AF168:AO168"/>
    <mergeCell ref="AP168:AY168"/>
    <mergeCell ref="AZ168:BM168"/>
    <mergeCell ref="BN168:CA168"/>
    <mergeCell ref="CB168:CO168"/>
    <mergeCell ref="CP168:DC168"/>
    <mergeCell ref="DD168:DQ168"/>
    <mergeCell ref="DR168:EE168"/>
    <mergeCell ref="EF168:ES168"/>
    <mergeCell ref="ET168:FG168"/>
    <mergeCell ref="FH168:FU168"/>
    <mergeCell ref="A169:V169"/>
    <mergeCell ref="W169:AE169"/>
    <mergeCell ref="AF169:AO169"/>
    <mergeCell ref="AP169:AY169"/>
    <mergeCell ref="AZ169:BM169"/>
    <mergeCell ref="BN169:CA169"/>
    <mergeCell ref="CB169:CO169"/>
    <mergeCell ref="CP169:DC169"/>
    <mergeCell ref="DD169:DQ169"/>
    <mergeCell ref="DR169:EE169"/>
    <mergeCell ref="EF169:ES169"/>
    <mergeCell ref="ET169:FG169"/>
    <mergeCell ref="FH169:FU169"/>
    <mergeCell ref="A170:V170"/>
    <mergeCell ref="W170:AE170"/>
    <mergeCell ref="AF170:AO170"/>
    <mergeCell ref="AP170:AY170"/>
    <mergeCell ref="AZ170:BM170"/>
    <mergeCell ref="BN170:CA170"/>
    <mergeCell ref="CB170:CO170"/>
    <mergeCell ref="CP170:DC170"/>
    <mergeCell ref="DD170:DQ170"/>
    <mergeCell ref="DR170:EE170"/>
    <mergeCell ref="EF170:ES170"/>
    <mergeCell ref="ET170:FG170"/>
    <mergeCell ref="FH170:FU170"/>
    <mergeCell ref="A171:V171"/>
    <mergeCell ref="W171:AE171"/>
    <mergeCell ref="AF171:AO171"/>
    <mergeCell ref="AP171:AY171"/>
    <mergeCell ref="AZ171:BM171"/>
    <mergeCell ref="BN171:CA171"/>
    <mergeCell ref="FH171:FU171"/>
    <mergeCell ref="CB171:CO171"/>
    <mergeCell ref="CP171:DC171"/>
    <mergeCell ref="DD171:DQ171"/>
    <mergeCell ref="DR171:EE171"/>
    <mergeCell ref="EF171:ES171"/>
    <mergeCell ref="ET171:FG1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31"/>
  <sheetViews>
    <sheetView view="pageBreakPreview" zoomScaleSheetLayoutView="100" workbookViewId="0" topLeftCell="A19">
      <selection activeCell="C32" sqref="C32"/>
    </sheetView>
  </sheetViews>
  <sheetFormatPr defaultColWidth="0.875" defaultRowHeight="12.75"/>
  <cols>
    <col min="1" max="16384" width="0.875" style="1" customWidth="1"/>
  </cols>
  <sheetData>
    <row r="1" spans="112:140" ht="15">
      <c r="DH1" s="63" t="s">
        <v>224</v>
      </c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</row>
    <row r="2" spans="2:140" ht="30" customHeight="1">
      <c r="B2" s="108" t="s">
        <v>219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</row>
    <row r="3" spans="38:80" ht="15">
      <c r="AL3" s="62" t="s">
        <v>50</v>
      </c>
      <c r="AM3" s="62"/>
      <c r="AN3" s="62"/>
      <c r="AO3" s="62"/>
      <c r="AP3" s="62"/>
      <c r="AQ3" s="62"/>
      <c r="AR3" s="85" t="s">
        <v>325</v>
      </c>
      <c r="AS3" s="85"/>
      <c r="AT3" s="85"/>
      <c r="AU3" s="85"/>
      <c r="AV3" s="67" t="s">
        <v>2</v>
      </c>
      <c r="AW3" s="67"/>
      <c r="AX3" s="67"/>
      <c r="AY3" s="85" t="s">
        <v>227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68">
        <v>20</v>
      </c>
      <c r="BR3" s="68"/>
      <c r="BS3" s="68"/>
      <c r="BT3" s="68"/>
      <c r="BU3" s="66" t="s">
        <v>242</v>
      </c>
      <c r="BV3" s="66"/>
      <c r="BW3" s="66"/>
      <c r="BX3" s="66"/>
      <c r="BY3" s="67" t="s">
        <v>3</v>
      </c>
      <c r="BZ3" s="67"/>
      <c r="CA3" s="67"/>
      <c r="CB3" s="67"/>
    </row>
    <row r="4" spans="1:140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</row>
    <row r="5" spans="1:117" ht="16.5" customHeight="1">
      <c r="A5" s="267" t="s">
        <v>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9"/>
      <c r="BX5" s="267" t="s">
        <v>95</v>
      </c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9"/>
      <c r="CM5" s="267" t="s">
        <v>51</v>
      </c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9"/>
    </row>
    <row r="6" spans="1:117" ht="15">
      <c r="A6" s="326">
        <v>1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8"/>
      <c r="BX6" s="322" t="s">
        <v>105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4"/>
      <c r="CM6" s="322" t="s">
        <v>106</v>
      </c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323"/>
      <c r="DL6" s="323"/>
      <c r="DM6" s="324"/>
    </row>
    <row r="7" spans="1:117" s="5" customFormat="1" ht="16.5" customHeight="1">
      <c r="A7" s="31"/>
      <c r="B7" s="320" t="s">
        <v>170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1"/>
      <c r="BX7" s="322" t="s">
        <v>190</v>
      </c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4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/>
      <c r="DB7" s="325"/>
      <c r="DC7" s="325"/>
      <c r="DD7" s="325"/>
      <c r="DE7" s="325"/>
      <c r="DF7" s="325"/>
      <c r="DG7" s="325"/>
      <c r="DH7" s="325"/>
      <c r="DI7" s="325"/>
      <c r="DJ7" s="325"/>
      <c r="DK7" s="325"/>
      <c r="DL7" s="325"/>
      <c r="DM7" s="325"/>
    </row>
    <row r="8" spans="1:117" s="5" customFormat="1" ht="16.5" customHeight="1">
      <c r="A8" s="31"/>
      <c r="B8" s="320" t="s">
        <v>171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1"/>
      <c r="BX8" s="322" t="s">
        <v>191</v>
      </c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4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</row>
    <row r="9" spans="1:117" s="5" customFormat="1" ht="16.5" customHeight="1">
      <c r="A9" s="31"/>
      <c r="B9" s="320" t="s">
        <v>188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1"/>
      <c r="BX9" s="322" t="s">
        <v>192</v>
      </c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4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</row>
    <row r="10" spans="1:117" s="5" customFormat="1" ht="16.5" customHeight="1">
      <c r="A10" s="31"/>
      <c r="B10" s="320" t="s">
        <v>189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1"/>
      <c r="BX10" s="322" t="s">
        <v>193</v>
      </c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4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</row>
    <row r="11" ht="12.75" customHeight="1"/>
    <row r="12" spans="118:140" ht="12.75" customHeight="1">
      <c r="DN12" s="63" t="s">
        <v>225</v>
      </c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</row>
    <row r="13" spans="2:140" ht="15">
      <c r="B13" s="108" t="s">
        <v>194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</row>
    <row r="14" spans="38:80" ht="15">
      <c r="AL14" s="62" t="s">
        <v>50</v>
      </c>
      <c r="AM14" s="62"/>
      <c r="AN14" s="62"/>
      <c r="AO14" s="62"/>
      <c r="AP14" s="62"/>
      <c r="AQ14" s="62"/>
      <c r="AR14" s="85" t="s">
        <v>325</v>
      </c>
      <c r="AS14" s="85"/>
      <c r="AT14" s="85"/>
      <c r="AU14" s="85"/>
      <c r="AV14" s="67" t="s">
        <v>2</v>
      </c>
      <c r="AW14" s="67"/>
      <c r="AX14" s="67"/>
      <c r="AY14" s="85" t="s">
        <v>227</v>
      </c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68">
        <v>20</v>
      </c>
      <c r="BR14" s="68"/>
      <c r="BS14" s="68"/>
      <c r="BT14" s="68"/>
      <c r="BU14" s="66" t="s">
        <v>242</v>
      </c>
      <c r="BV14" s="66"/>
      <c r="BW14" s="66"/>
      <c r="BX14" s="66"/>
      <c r="BY14" s="67" t="s">
        <v>3</v>
      </c>
      <c r="BZ14" s="67"/>
      <c r="CA14" s="67"/>
      <c r="CB14" s="67"/>
    </row>
    <row r="15" spans="1:140" ht="3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17" ht="16.5" customHeight="1">
      <c r="A16" s="267" t="s">
        <v>0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9"/>
      <c r="BX16" s="267" t="s">
        <v>95</v>
      </c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9"/>
      <c r="CM16" s="267" t="s">
        <v>51</v>
      </c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9"/>
    </row>
    <row r="17" spans="1:117" ht="15">
      <c r="A17" s="326">
        <v>1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8"/>
      <c r="BX17" s="322" t="s">
        <v>105</v>
      </c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4"/>
      <c r="CM17" s="322" t="s">
        <v>106</v>
      </c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4"/>
    </row>
    <row r="18" spans="1:117" s="5" customFormat="1" ht="16.5" customHeight="1">
      <c r="A18" s="31"/>
      <c r="B18" s="320" t="s">
        <v>195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1"/>
      <c r="BX18" s="322" t="s">
        <v>190</v>
      </c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4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</row>
    <row r="19" spans="1:117" s="5" customFormat="1" ht="46.5" customHeight="1">
      <c r="A19" s="31"/>
      <c r="B19" s="320" t="s">
        <v>196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1"/>
      <c r="BX19" s="322" t="s">
        <v>191</v>
      </c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4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</row>
    <row r="20" spans="1:117" s="5" customFormat="1" ht="16.5" customHeight="1">
      <c r="A20" s="31"/>
      <c r="B20" s="320" t="s">
        <v>197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1"/>
      <c r="BX20" s="322" t="s">
        <v>192</v>
      </c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4"/>
      <c r="CM20" s="325" t="s">
        <v>15</v>
      </c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</row>
    <row r="22" spans="1:61" ht="14.25" customHeight="1">
      <c r="A22" s="5" t="s">
        <v>220</v>
      </c>
      <c r="B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140" ht="14.25" customHeight="1">
      <c r="A23" s="17" t="s">
        <v>37</v>
      </c>
      <c r="B23" s="5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 t="s">
        <v>303</v>
      </c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</row>
    <row r="24" spans="1:140" s="2" customFormat="1" ht="12.75" customHeight="1">
      <c r="A24" s="17"/>
      <c r="B24" s="17"/>
      <c r="CM24" s="329" t="s">
        <v>7</v>
      </c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 t="s">
        <v>8</v>
      </c>
      <c r="DH24" s="329"/>
      <c r="DI24" s="329"/>
      <c r="DJ24" s="329"/>
      <c r="DK24" s="329"/>
      <c r="DL24" s="329"/>
      <c r="DM24" s="329"/>
      <c r="DN24" s="329"/>
      <c r="DO24" s="329"/>
      <c r="DP24" s="329"/>
      <c r="DQ24" s="329"/>
      <c r="DR24" s="329"/>
      <c r="DS24" s="329"/>
      <c r="DT24" s="329"/>
      <c r="DU24" s="329"/>
      <c r="DV24" s="329"/>
      <c r="DW24" s="329"/>
      <c r="DX24" s="329"/>
      <c r="DY24" s="329"/>
      <c r="DZ24" s="329"/>
      <c r="EA24" s="329"/>
      <c r="EB24" s="329"/>
      <c r="EC24" s="329"/>
      <c r="ED24" s="329"/>
      <c r="EE24" s="329"/>
      <c r="EF24" s="329"/>
      <c r="EG24" s="329"/>
      <c r="EH24" s="329"/>
      <c r="EI24" s="329"/>
      <c r="EJ24" s="329"/>
    </row>
    <row r="25" spans="1:140" ht="14.25" customHeight="1">
      <c r="A25" s="5" t="s">
        <v>221</v>
      </c>
      <c r="B25" s="5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</row>
    <row r="26" spans="1:140" ht="14.25" customHeight="1">
      <c r="A26" s="5"/>
      <c r="B26" s="5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 t="s">
        <v>299</v>
      </c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</row>
    <row r="27" spans="1:140" s="2" customFormat="1" ht="12.75" customHeight="1">
      <c r="A27" s="17"/>
      <c r="B27" s="17"/>
      <c r="CM27" s="329" t="s">
        <v>7</v>
      </c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 t="s">
        <v>8</v>
      </c>
      <c r="DH27" s="329"/>
      <c r="DI27" s="329"/>
      <c r="DJ27" s="329"/>
      <c r="DK27" s="329"/>
      <c r="DL27" s="329"/>
      <c r="DM27" s="329"/>
      <c r="DN27" s="329"/>
      <c r="DO27" s="329"/>
      <c r="DP27" s="329"/>
      <c r="DQ27" s="329"/>
      <c r="DR27" s="329"/>
      <c r="DS27" s="329"/>
      <c r="DT27" s="329"/>
      <c r="DU27" s="329"/>
      <c r="DV27" s="329"/>
      <c r="DW27" s="329"/>
      <c r="DX27" s="329"/>
      <c r="DY27" s="329"/>
      <c r="DZ27" s="329"/>
      <c r="EA27" s="329"/>
      <c r="EB27" s="329"/>
      <c r="EC27" s="329"/>
      <c r="ED27" s="329"/>
      <c r="EE27" s="329"/>
      <c r="EF27" s="329"/>
      <c r="EG27" s="329"/>
      <c r="EH27" s="329"/>
      <c r="EI27" s="329"/>
      <c r="EJ27" s="329"/>
    </row>
    <row r="28" spans="1:140" ht="15">
      <c r="A28" s="5" t="s">
        <v>34</v>
      </c>
      <c r="B28" s="5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 t="s">
        <v>240</v>
      </c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</row>
    <row r="29" spans="1:140" s="2" customFormat="1" ht="12.75" customHeight="1">
      <c r="A29" s="17"/>
      <c r="B29" s="17"/>
      <c r="CM29" s="329" t="s">
        <v>7</v>
      </c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29"/>
      <c r="DG29" s="329" t="s">
        <v>8</v>
      </c>
      <c r="DH29" s="329"/>
      <c r="DI29" s="329"/>
      <c r="DJ29" s="329"/>
      <c r="DK29" s="329"/>
      <c r="DL29" s="329"/>
      <c r="DM29" s="329"/>
      <c r="DN29" s="329"/>
      <c r="DO29" s="329"/>
      <c r="DP29" s="329"/>
      <c r="DQ29" s="329"/>
      <c r="DR29" s="329"/>
      <c r="DS29" s="329"/>
      <c r="DT29" s="329"/>
      <c r="DU29" s="329"/>
      <c r="DV29" s="329"/>
      <c r="DW29" s="329"/>
      <c r="DX29" s="329"/>
      <c r="DY29" s="329"/>
      <c r="DZ29" s="329"/>
      <c r="EA29" s="329"/>
      <c r="EB29" s="329"/>
      <c r="EC29" s="329"/>
      <c r="ED29" s="329"/>
      <c r="EE29" s="329"/>
      <c r="EF29" s="329"/>
      <c r="EG29" s="329"/>
      <c r="EH29" s="329"/>
      <c r="EI29" s="329"/>
      <c r="EJ29" s="329"/>
    </row>
    <row r="30" spans="1:35" ht="15">
      <c r="A30" s="5" t="s">
        <v>35</v>
      </c>
      <c r="B30" s="5"/>
      <c r="G30" s="330" t="s">
        <v>241</v>
      </c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</row>
    <row r="31" spans="1:39" ht="15">
      <c r="A31" s="62" t="s">
        <v>2</v>
      </c>
      <c r="B31" s="62"/>
      <c r="C31" s="85" t="s">
        <v>325</v>
      </c>
      <c r="D31" s="85"/>
      <c r="E31" s="85"/>
      <c r="F31" s="85"/>
      <c r="G31" s="319" t="s">
        <v>2</v>
      </c>
      <c r="H31" s="319"/>
      <c r="I31" s="319"/>
      <c r="J31" s="85" t="s">
        <v>227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68">
        <v>20</v>
      </c>
      <c r="AC31" s="68"/>
      <c r="AD31" s="68"/>
      <c r="AE31" s="68"/>
      <c r="AF31" s="331" t="s">
        <v>242</v>
      </c>
      <c r="AG31" s="331"/>
      <c r="AH31" s="331"/>
      <c r="AI31" s="331"/>
      <c r="AJ31" s="67" t="s">
        <v>3</v>
      </c>
      <c r="AK31" s="67"/>
      <c r="AL31" s="67"/>
      <c r="AM31" s="67"/>
    </row>
  </sheetData>
  <sheetProtection/>
  <mergeCells count="71">
    <mergeCell ref="DH1:EJ1"/>
    <mergeCell ref="DN12:EJ12"/>
    <mergeCell ref="CM28:DF28"/>
    <mergeCell ref="DG28:EJ28"/>
    <mergeCell ref="CM29:DF29"/>
    <mergeCell ref="DG29:EJ29"/>
    <mergeCell ref="DG26:EJ26"/>
    <mergeCell ref="DG27:EJ27"/>
    <mergeCell ref="CM23:DF23"/>
    <mergeCell ref="DG23:EJ23"/>
    <mergeCell ref="G30:AI30"/>
    <mergeCell ref="C31:F31"/>
    <mergeCell ref="J31:AA31"/>
    <mergeCell ref="AB31:AE31"/>
    <mergeCell ref="AF31:AI31"/>
    <mergeCell ref="CM26:DF26"/>
    <mergeCell ref="CM27:DF27"/>
    <mergeCell ref="AJ31:AM31"/>
    <mergeCell ref="CM24:DF24"/>
    <mergeCell ref="DG24:EJ24"/>
    <mergeCell ref="B19:BW19"/>
    <mergeCell ref="BX19:CL19"/>
    <mergeCell ref="CM19:DM19"/>
    <mergeCell ref="B20:BW20"/>
    <mergeCell ref="BX20:CL20"/>
    <mergeCell ref="CM20:DM20"/>
    <mergeCell ref="CM9:DM9"/>
    <mergeCell ref="B7:BW7"/>
    <mergeCell ref="BX7:CL7"/>
    <mergeCell ref="CM7:DM7"/>
    <mergeCell ref="B8:BW8"/>
    <mergeCell ref="BX8:CL8"/>
    <mergeCell ref="CM8:DM8"/>
    <mergeCell ref="B2:DL2"/>
    <mergeCell ref="BX6:CL6"/>
    <mergeCell ref="CM6:DM6"/>
    <mergeCell ref="A5:BW5"/>
    <mergeCell ref="BX5:CL5"/>
    <mergeCell ref="CM5:DM5"/>
    <mergeCell ref="A6:BW6"/>
    <mergeCell ref="AL3:AQ3"/>
    <mergeCell ref="AR3:AU3"/>
    <mergeCell ref="AV3:AX3"/>
    <mergeCell ref="AY3:BP3"/>
    <mergeCell ref="BQ3:BT3"/>
    <mergeCell ref="BU3:BX3"/>
    <mergeCell ref="CM16:DM16"/>
    <mergeCell ref="A17:BW17"/>
    <mergeCell ref="BX17:CL17"/>
    <mergeCell ref="CM17:DM17"/>
    <mergeCell ref="BY3:CB3"/>
    <mergeCell ref="B9:BW9"/>
    <mergeCell ref="BX9:CL9"/>
    <mergeCell ref="BX18:CL18"/>
    <mergeCell ref="CM18:DM18"/>
    <mergeCell ref="A16:BW16"/>
    <mergeCell ref="BX16:CL16"/>
    <mergeCell ref="AL14:AQ14"/>
    <mergeCell ref="AR14:AU14"/>
    <mergeCell ref="AV14:AX14"/>
    <mergeCell ref="AY14:BP14"/>
    <mergeCell ref="A31:B31"/>
    <mergeCell ref="G31:I31"/>
    <mergeCell ref="B10:BW10"/>
    <mergeCell ref="BX10:CL10"/>
    <mergeCell ref="CM10:DM10"/>
    <mergeCell ref="B13:DL13"/>
    <mergeCell ref="BQ14:BT14"/>
    <mergeCell ref="BU14:BX14"/>
    <mergeCell ref="BY14:CB14"/>
    <mergeCell ref="B18:BW1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MishinaTA</cp:lastModifiedBy>
  <cp:lastPrinted>2019-02-12T04:02:31Z</cp:lastPrinted>
  <dcterms:created xsi:type="dcterms:W3CDTF">2010-11-26T07:12:57Z</dcterms:created>
  <dcterms:modified xsi:type="dcterms:W3CDTF">2019-03-12T04:13:05Z</dcterms:modified>
  <cp:category/>
  <cp:version/>
  <cp:contentType/>
  <cp:contentStatus/>
</cp:coreProperties>
</file>